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activeTab="1"/>
  </bookViews>
  <sheets>
    <sheet name="信号" sheetId="2" r:id="rId1"/>
    <sheet name="电警" sheetId="3" r:id="rId2"/>
    <sheet name="监控" sheetId="4"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<sst xmlns="http://schemas.openxmlformats.org/spreadsheetml/2006/main" count="220" uniqueCount="125">
  <si>
    <t>江南新区2025年交通节点改造项目-信号系统工程量清单</t>
  </si>
  <si>
    <t>序号</t>
  </si>
  <si>
    <t>各项</t>
  </si>
  <si>
    <t>规格参数</t>
  </si>
  <si>
    <t>常泰路与仙岩路(神和医院)交叉口</t>
  </si>
  <si>
    <t>泰明街与泰华路交叉口</t>
  </si>
  <si>
    <t>常泰路与泰塘街交叉口</t>
  </si>
  <si>
    <t>江南大街与常泰路交叉口</t>
  </si>
  <si>
    <t>皇冠酒店交通组织平面</t>
  </si>
  <si>
    <t>新步社区浮桥街交叉口</t>
  </si>
  <si>
    <t>常泰路与泰新街交叉口</t>
  </si>
  <si>
    <t>数量</t>
  </si>
  <si>
    <t>单位</t>
  </si>
  <si>
    <t>车道灯（圆盘）</t>
  </si>
  <si>
    <t>1.尺寸：1420mm*459mm*137mm（灯体部分）
2.面罩：Φ400mm 
3.外壳材质：铸铝
4.LED数量：红156，黄156，绿156
5.可视距离：&gt;450m，可视角度&gt;30°
6.防护等级：IP53
7.工作电压：AC176～264V，功率≤20W
8.重量：≤20KG
9.工作温度：-40 ~ +80℃，相对湿度≤93%
10.LED使用寿命：≥70000小时</t>
  </si>
  <si>
    <t>组</t>
  </si>
  <si>
    <t>车道灯（箭头）</t>
  </si>
  <si>
    <t>1.尺寸：1420mm*459mm*137mm（灯体部分）
2.面罩：Φ400mm 
3.外壳材质：铸铝
4.LED数量：红90，黄90，绿90
5.可视距离：&gt;450m，可视角度&gt;30°
6.防护等级：IP53
7.工作电压：AC176～264V，功率≤20W
8.重量：≤20KG
9.工作温度：-40 ~ +80℃，相对湿度≤93%
10.LED使用寿命：≥70000小时</t>
  </si>
  <si>
    <t>720单独倒计时器</t>
  </si>
  <si>
    <t>定制</t>
  </si>
  <si>
    <t>台</t>
  </si>
  <si>
    <t>人行灯</t>
  </si>
  <si>
    <t>1.面罩：Φ300mm 
2.外壳材质：铸铝
3.LED数量（静态）：信号灯：红80，绿64；倒计时：红168，绿168
4.LED数量（动态）：信号灯：红80，绿74；倒计时：红168，绿168
5.可视距离：&gt;300m，可视角度&gt;30°
6.防护等级：IP53
7.工作电压：AC176～264V，功率≤15W
8.重量：≤12KG
9.工作温度：-40 ~ +80℃，相对湿度≤93%
10.尺寸：1190mm*404mm*130mm（灯体部分）
11.计时方式：学习/触发/RS485通信
12.LED使用寿命：≥70000小时</t>
  </si>
  <si>
    <t>非机动车信号灯</t>
  </si>
  <si>
    <t>面罩：Φ400mm 
外壳材质：铸铝 / PC
LED数量：红105、黄105、绿105
防护等级：IP53
工作电压：220VAC±20%，50Hz±1%
重量：≤16KG
尺寸：1420mm×137mm×459mm（铝壳）
LED使用寿命：≥70000h
执行标准：信号灯GB14887-2011 倒计时GAT508-2014</t>
  </si>
  <si>
    <t>UPS机柜</t>
  </si>
  <si>
    <t>1.额定容量3000VA/2100W；配备65AH电池8节。
2.输入规格；额定电压220Vac；
3.输入电压范围当负载＜70%时(165～275)Vac；
4.当负载≥70%时(165～275)Vac；
5.输入频率50±5%；
6.功率因数满载时≥0.8；
7.输出电压220Vac(1±2％)；
8.频率误差(电池模式) 50±0.5%（电池模式）；
9.负载峰值比3：1(max)；
10.转换时间：市电模式与电池模式切换时间0ms；
11.电池类型12V密封免维护铅酸电池；
12.支持SNMP卡（选件），支持远程管理；对UPS内部整流器、逆变器、电池、旁路、负载等各部件的运行状态进行实时监视。并且实时监视UPS的各种电压、电流、频率、功率等参数，并有直观的图形界面显示；
13.支持来电自启动功能，即UPS在市电断电后，电池放电结束，主机关机的情况下，如果市电接通，主机能够自动启动并且工作在逆变状态，在下次市电断电后，UPS仍可正常供电。</t>
  </si>
  <si>
    <t>信号灯控制器</t>
  </si>
  <si>
    <t xml:space="preserve">1. 控制路数: 标配≥8块输出板，支持≥48路
2. 相位控制数: 支持≥16个主相位，支持≥16个跟随相位，并支持主相位重复运行，满足周期内交流重复放行及参数独立设置
3. 信号组输出数: 支持≥16组独立信号输出
4. 控制方案数: 最大支持≥54种周期方案控制
5. 行人过街: 最大支持≥16个行人按钮检测器输入及输出
6. 支持锁定某个信号灯，也支持锁定某个方向对应的信号灯。 （须提供公安部授权机构出具的检测报告复印件）
7. 支持潮汐车道控制功能、可按参数配置(执行时段、潮汐车道行驶方向、清空时间、指示牌数)完成潮汐车道定时切换，支持人工实施切换方案，支持进行潮汐车道状态监控，支持多路段潮汐车道级联控制。 （须提供公安部授权机构出具的检测报告复印件）
8. 感应控制: 最大支持≥16路环形线圈检测器输入；最大支持≥64路视频检测器输入；支持单车道双检测器配置
9. 可变车道: 支持可变车道、潮汐车道、闸道通行方案设置及控制，与红绿灯控制信号独立运行
10. 控制开关: ≥1个总电源开关；≥1个控制器开关；≥1个外接信号灯控制开关；≥1个黄闪器开关；≥1个照明开关
11. 网络接口: 主控板≥1个百兆电口； 
12. 供电方式: AC220V±30%，50Hz±2%
</t>
  </si>
  <si>
    <t>信号灯连接线</t>
  </si>
  <si>
    <t>KVV22-4*1.5</t>
  </si>
  <si>
    <t>米</t>
  </si>
  <si>
    <t>人行灯连接线</t>
  </si>
  <si>
    <t>电源线</t>
  </si>
  <si>
    <t>KVV22-3*6</t>
  </si>
  <si>
    <t>八角形机动车信号灯悬臂T型杆（一）</t>
  </si>
  <si>
    <t>L-H-L≥8m*6mm-6.5m*8mm-6m*6mm</t>
  </si>
  <si>
    <t>套</t>
  </si>
  <si>
    <t>八角形机动车信号灯悬臂型杆（二）</t>
  </si>
  <si>
    <t>L-H-L≥8m*6mm-6.5m*8mm-8m*6mm</t>
  </si>
  <si>
    <t>八角形机动车信号灯悬臂型杆（三）</t>
  </si>
  <si>
    <t>L-H-L≥8m*6mm-6.5m*8mm-10m*6mm</t>
  </si>
  <si>
    <t>人行灯杆</t>
  </si>
  <si>
    <t>H≥Φ89*4.5mm*3500mm</t>
  </si>
  <si>
    <t>机柜基础</t>
  </si>
  <si>
    <t>机柜基础件、机柜接地件、机柜接地开挖土方、接地电阻调试及接地母线敷设等</t>
  </si>
  <si>
    <t>项</t>
  </si>
  <si>
    <t>人行灯杆基础</t>
  </si>
  <si>
    <t>基坑开挖、混凝土、材料、浇铸、养生0.6m±0.05m*0.6m±0.05m *1.0m±0.05m,地脚镙栓M16*750mm</t>
  </si>
  <si>
    <t>八角形机动车信号灯杆件基础</t>
  </si>
  <si>
    <t>基坑开挖、混凝土、材料、浇铸、养生1.8m±0.05m *1.8m±0.05m *2.0m±0.05m，地脚镙栓M30*1500mm</t>
  </si>
  <si>
    <t>防雷接地施工</t>
  </si>
  <si>
    <t>检查手井</t>
  </si>
  <si>
    <t>镀锌钢管</t>
  </si>
  <si>
    <t>2Φ110</t>
  </si>
  <si>
    <t>水泥路便道破复</t>
  </si>
  <si>
    <t>辅材</t>
  </si>
  <si>
    <t>插接头、转接头、套管等</t>
  </si>
  <si>
    <t>批</t>
  </si>
  <si>
    <t>设备安装调试</t>
  </si>
  <si>
    <t>安装、集成、调试</t>
  </si>
  <si>
    <t>江南新区2025年交通节点改造项目-电子警察系统工程量清单</t>
  </si>
  <si>
    <t>900万生态环保电警高清一体化嵌入式摄像机</t>
  </si>
  <si>
    <t xml:space="preserve">1. 传感器类型: ≥1.1英寸GS-CMOS
2. 图像分辨率: ≥4096×2336（不包含OSD黑边）
3. 视频压缩标准: H.265；H.264；MJPEG
4. 图片编码格式: JPEG
5. Web界面支持配置合成图的时间，合成图时间可选择第1张或者最后1张的时间在OSD上进行叠加。 （须提供公安部授权机构出具的检测报告复印件）
6. 支持抓拍过滤老年代步车，过滤范围可选卡口和违章。 （须提供公安部授权机构出具的检测报告复印件）
7. 支持抓拍闯红灯、压白线、逆行、超速、黄牌占道、违法停车、不按导向箭头行驶、违法变道、压黄线、有车占道、占用公交车道、违法左转、违法右转、违法掉头、压停止线、左转不礼让直行、大弯小转、车辆排队加塞、右转不礼让横向直行、右转不礼让直行行人、禁货、禁摩、黄网格违法停车、不按规定使用转向灯、右转不停再起步、禁止通行、货车载人
8. 外置灯接口: ≥7个，光耦开关量信号输出（可配置为闪光灯、多合一灯、LED频闪灯同步输出接口，频率可设置）
9. 网络接口: ≥2个独立MAC、物理隔离的RJ-45以太网口，支持10/100/1000M网络数据传输
10. 供电方式: 100–240VAC（50Hz）
</t>
  </si>
  <si>
    <t>900万生态环保卡口高清一体化嵌入式摄像机</t>
  </si>
  <si>
    <t xml:space="preserve">1. 传感器类型: ≥1.1英寸GS-CMOS
2. 采用先进的图像融合技术，夜间无需使用白光爆闪灯或无需外加频闪灯即可输出高质量全彩图像
3. 图像分辨率: ≥4096×2336（不包含OSD黑边）
4. 视频压缩标准: H.265；H.264；MJPEG
5. 图片编码格式: JPEG
6. 支持抓拍黄牌占道、超速、欠速、压白线、逆行、有车占道、违法变道、压黄线、占用公交车道、主驾驶员不系安全带、副驾驶员不系安全带、驾驶员抽烟、驾驶员打电话、车辆排队加塞、禁货、禁摩、违法停车、车牌污损、非法加装牛眼灯、禁止通行
7. 支持主副驾人脸抠图，且副驾驶抠图支持多人，车窗小图可叠加在抓拍原图上。 （须提供公安部授权机构出具的检测报告复印件）
8. 支持对不同焦段的电动聚焦/变焦镜头进行自动识别，在更换镜头时可自动实现聚焦清晰。（须提供公安部授权机构出具的检测报告复印件）
9. 外置灯接口: ≥7个，光耦开关量信号输出（可配置为闪光灯、多合一灯、LED频闪灯同步输出接口，频率可设置）
10. 网络接口: ≥2个独立MAC、物理隔离的RJ-45以太网口，支持10/100/1000M网络数据传输
11. 供电方式: 100–240VAC（50Hz）
</t>
  </si>
  <si>
    <t>900万生态环保车流量检测器</t>
  </si>
  <si>
    <t xml:space="preserve">1. 传感器类型: ≥1英寸GS-CMOS
2. 图像分辨率: ≥4096×2160（不包含OSD黑边）
3. 雷达发射频率: 80GHz
4. 测速范围: ≥–250km/h～+250km/h（+表示远离目标，–表示靠近目标）
5. 检测区域: 最远可达≥250m，不同场景会有差异
6. 图片合成: 支持1/2/3/4张图片合成
7. 目标检测: 最大支持≥128个目标检测
8. 支持按车道、时段进行车辆流量、平均速度、时间占有率、空间占有率、车头时距、车头间距、平均停车次数、饱和度、排队长度、排队车辆数、区域车辆数、交通状态、最大排队长度、平均延误时间等数据的统计，可生成报表；流量统计周期(1s~15000)s可设。（须提供公安部授权机构出具的检测报告复印件） 
9. 支持实时结构化信息导出，可以记录并导出设置时间内的车流量数据，并且具有倒计时功能。 （须提供公安部授权机构出具的检测报告复印件）
10. 流量检测: 支持流量检测，支持按车道和周期进行过车流量、平均速度、占有率、车头时距、车头间距、排队长度、道路状态等指标的统计，且支持表格导出展示
11. 车牌识别: 正装最大支持≥4车道车牌识别，满足GA36标准，支持大型汽车号牌、小型汽车号牌、使馆汽车号牌、领馆汽车号牌、警用汽车号牌、单层武警汽车号牌、双层武警汽车号牌、单层军用汽车号牌、双层军用汽车号牌、港澳入出境车号牌、教练汽车号牌、大型新能源汽车号牌、小型新能源汽车号牌、普通摩托车号牌、农用车号牌、应急救援专用号牌
12. 网络接口: ≥1个RJ-45以太网口，支持10/100/1000M网络数据传输
13. 供电方式: DC36V±10%
</t>
  </si>
  <si>
    <t>镜头</t>
  </si>
  <si>
    <t>按现场实际配置</t>
  </si>
  <si>
    <t>生态环保补光灯</t>
  </si>
  <si>
    <t>1.光源: 可见光（波长350-780nm）
2.灯型: LED灯
3.色温: ≥4500K
4.中心光照度: &lt;40lx（20m光照度）
5.光斑覆盖范围: ≥ 1车道
6.补光距离: ≥16m~26m
7.灯珠数量: ≥16颗
8.供电方式: AC100V-AC240V
9.功耗: &lt;40W
10.工作温度: ≥-40℃~+70℃
11.要求具备符合GB/T 37958-2019《视频监控系统主动照明部件光辐射安全要求》的检测报告，且不超过1类危险；</t>
  </si>
  <si>
    <t>盏</t>
  </si>
  <si>
    <t>生态环保闪光灯</t>
  </si>
  <si>
    <t>1.支持暖光LED频闪、暖光LED爆闪、白光氙气爆闪、红外氙气爆闪四种模式
2.光源: 可见光（波长350-780nm）
3.色温: 氙气：5800 K±200K， LED：4500K
4.中心光照度: LED：&lt;40lx（20m光照度）氙气：≤4000Lx
5.光斑覆盖范围: ≥1车道
6.补光距离: ≥16m~26m
7.红外爆闪透光面积小于等于350cm2。（须提供公安部授权机构出具的检测报告复印件）
8.白光爆闪透光面积大于等于300cm2。（须提供公安部授权机构出具的检测报告复印件）
9. 设备可通过只改变输入信号频率来改变LED爆闪平均亮度。
10.闪光灯寿命: ≥1000万次
11.灯珠数量: ≥24颗]
12.供电方式: AC220V±20%、50HZ±2
13.功耗: ≥48W（LED频闪），≥64W（气体爆闪1次/S）
14.工作温度: ≥-40℃~+70℃</t>
  </si>
  <si>
    <t>支架</t>
  </si>
  <si>
    <t>前端控制主机</t>
  </si>
  <si>
    <t xml:space="preserve">1. 主处理器: 四核嵌入式处理器
2. 内存: ≥2GB
3. 图片合成: 支持1/2/3/4/5/6张原始图片普通合成和关联合成;支持两通道、三通道、多通道关联匹配并将图片合成或编组;支持ID匹配、车牌匹配、先ID后车牌匹配方式;支持以车型、车道、车牌颜色、车身颜色进行模糊匹配;支持合成顺序和特写图序号选择
4. 车辆查询: 支持按时间、通道、违法类型、车牌、车速、车道、对象类型、车牌颜色、车身颜色、主/副驾驶安全带状态、主/副驾驶遮阳板状态查询;支持CSV/EXCEL格式导出查询结果
5. 支持区域流量数据展示，包含统计流量展示、统计流量查询、瞬时流量展示、瞬时流量查询。（须提供公安部授权机构出具的检测报告复印件）
6. 支持车道流量数据展示，包含转向流量展示、转向流量查询、瞬时数据展示、瞬时数据查询。（须提供公安部授权机构出具的检测报告复印件）
7. 硬盘接口: ≥4个，SATA接口
8. 网络接口: ≥18个，≥2个10M/100M/1000M自适应以太网口（RJ-45），≥16个10M/100M自适应以太网口（RJ-45）
9. 视频输入: 视频接入模式支持≥16路网络压缩高清视频输入;卡口合成模式支持12路网络压缩高清视频输入
10. 硬盘容量: 标配≥1个4T硬盘，最大支持≥4个SATA接口3.5" 4T硬盘
11. 供电方式: DC12V
</t>
  </si>
  <si>
    <t>红绿灯检测器</t>
  </si>
  <si>
    <t>1.参数配置: 支持（≥20路相机参数和通道参数）
2.状态检测: 支持（相机及红/绿灯状态检测）
3.信号输入: ≥20路，AC220V红/绿灯信号
4.RS-485接口: ≥1个（调试串口）
5.红绿灯信号输入异常判断时长设置:支持通过配置工具设置红绿灯信号输入异常判断时长，设置范围[1,300]秒。（须提供公安部授权机构出具的检测报告复印件）
6.支持通过配置工具设置NTP 校时或同步PC时间
7.网络接口: ≥ 1个RJ-45以太网口，支持100M网络数据传输
8.功耗: &lt;3W
9.工作温度: ≥-40℃～+65℃</t>
  </si>
  <si>
    <t>系统软件</t>
  </si>
  <si>
    <t>路口新建设备，支持接入支队交通视频融合平台可实现机动车和非机动车的过车和违法记录抓拍时间前后各15s，合计30s关联录回放。支持报警联动视频、联动录像、关联用户及（高、中、低）优先级定义，联动视频最多16个通道；支持1、4、6、8、9、13、16、20、25、36、64或自定义等12种分割选择；可手动分享视频点位给指定用户，让无权限用户临时获得点位权限，减少用户配置权限复杂操作。且支持设置分享的有效期、支持取消分享；</t>
  </si>
  <si>
    <t>网络防雷器</t>
  </si>
  <si>
    <t>RJ-45防雷</t>
  </si>
  <si>
    <t>个</t>
  </si>
  <si>
    <t>电源防雷器</t>
  </si>
  <si>
    <t>220供电防雷</t>
  </si>
  <si>
    <t>抱杆机柜</t>
  </si>
  <si>
    <t>1.安装方式：抱杆安装；
2.产品尺寸：≥400.0mm(宽)×300.0mm(深)×500.0mm(高)；
3.防护等级：≥IP54；
4.内部配置：≥1个双路电源防雷器，电源空开模块（1个双路10A），1个3芯插座。
5.工作温度：≥-35℃～+70℃，防护等级：≥IP65。</t>
  </si>
  <si>
    <t>室外机柜</t>
  </si>
  <si>
    <t>1.安装方式：落地安装，基础固定；
2.产品尺寸：≥630.0mm(宽)×510.0mm(深)×955.0mm(高)；
3.防护等级：≥IP54；
4.内部配置：≥1个双路220V电源防雷器，电源空开模块（1个2P 40A、8个单P 10A），1个3芯插座，2个风扇（带温控）
5.工作温度：≥-35℃～+70℃，防护等级：≥IP65。</t>
  </si>
  <si>
    <t>2光4电纤收发器</t>
  </si>
  <si>
    <t>2光4电光纤收发器</t>
  </si>
  <si>
    <t>对</t>
  </si>
  <si>
    <t>八角形热镀锌监控杆件（一）</t>
  </si>
  <si>
    <t>H-L=6.5m*8mm-6m*6mm</t>
  </si>
  <si>
    <t>八角形热镀锌监控杆件（二）</t>
  </si>
  <si>
    <t>H-L=6.5m*8mm-10m*6mm</t>
  </si>
  <si>
    <t>八角形热镀锌监控杆件（三）</t>
  </si>
  <si>
    <t>H-L=6.5m*8mm-8m*6mm</t>
  </si>
  <si>
    <t>八角形热镀锌监控杆件（四）</t>
  </si>
  <si>
    <t>H-L=6.5m*8mm-12m*6mm</t>
  </si>
  <si>
    <t>杆件基础</t>
  </si>
  <si>
    <t>基坑开挖、混凝土、材料、浇铸、养生2m±0.05m *2m±0.05m *2.0m±0.05m，地脚镙栓M30*1500mm</t>
  </si>
  <si>
    <t>补光灯触发线</t>
  </si>
  <si>
    <t>RVVP 2*1.0</t>
  </si>
  <si>
    <t>RVV22-8*1.5</t>
  </si>
  <si>
    <t>设备电源线</t>
  </si>
  <si>
    <t>RVV 3*1.5</t>
  </si>
  <si>
    <t>光纤</t>
  </si>
  <si>
    <t>定制、接地电阻小于4欧姆</t>
  </si>
  <si>
    <t>室外机柜基础</t>
  </si>
  <si>
    <t>江南新区2025年交通节点改造项目-监控系统工程量清单</t>
  </si>
  <si>
    <t>技术参数</t>
  </si>
  <si>
    <t>监控球机</t>
  </si>
  <si>
    <t>1.传感器类型: 全景≥1/1.8英寸CMOS细节≥1/2.8英寸CMOS
2.像素: 全景≥400万细节≥400万
3.最大分辨率: 全景≥2560*1440细节≥2560*1440
4.电子快门: 全景1/3s~1/100000s
5.视频压缩标准: MJPEG;H.264H;H.264M;H.264B;Smart H.264;H.265;Smart H.265
6.信噪比: ≥55dB
7.细节1/1s~1/100000s
8.最大补光距离: 全景白光≥30m细节≥150m（红外）
9.镜头焦距: 全景≥4mm细节≥4.8-115mm
10.补光灯数量: 全景≥2颗（白光灯）细节≥4颗（红外灯）≥2颗（白光灯）
11.光学变倍: 细节≥24倍
12.全景摄像机与细节摄像机互为180°夹角监控（须提供公安部授权机构出具的检测报告复印件）
13.全景通道可输出≥2个镜头无缝拼接的全景图像，纵向拼接偏差像素≤4个像素点；全景通道水平视场角≥185°（须提供公安部授权机构出具的检测报告复印件）
14.周界防范: 支持绊线入侵；支持区域入侵；支持穿越围栏；支持徘徊检测；支持物品遗留；支持物品搬移；支持快速移动；支持停车检测；支持人员聚集；支持人车分类报警
15.通用行为分析: 支持绊线入侵；支持区域入侵；支持穿越围栏；支持徘徊检测；支持物品遗留；支持物品搬移；支持快速移动；支持停车检测；支持人员聚集；支持联动跟踪
16.防护等级≥IP66；TVS 6000V防雷；防浪涌和防突波保护；符合GB/T 17626.5  4级标准
17.工作湿度: ≤95%</t>
  </si>
  <si>
    <t>存储交换机</t>
  </si>
  <si>
    <t>1.≥48个千兆电口，≥4个万兆SFP+光口；（内含1对万兆光模块）
2.交换容量：≥520Gbps/5.2Tbps，包转发率：≥166Mpps；
3.支持VLAN：802.1Q VLAN、端口VLAN、QinQ、Voice VLAN、协议VLAN、MAC VLAN；
4.支持链路聚合：静态、动态链路聚合；
5.支持生成树STP/RSTP/MSTP协议，支持RRPP/ERPS；
6.支持虚拟化堆叠技术；
7.支持IPv4路由、IPv6路由、组播、MPLS；
8.支持ACL、QoS、端口镜像；
9.支持CLI、WEB、SSH、SNMP v1/v2c/v3等管理方式；
10.1U高度，19英寸宽，支持桌面、机架式安装方式；
11.工作温度：≥-5℃～45℃；</t>
  </si>
  <si>
    <t>球机吊装支架</t>
  </si>
  <si>
    <t>球机壁装支架</t>
  </si>
  <si>
    <t>设备安装紧固件</t>
  </si>
  <si>
    <t>安装配件</t>
  </si>
  <si>
    <t>水晶头、扎带、防水胶布、管套等</t>
  </si>
  <si>
    <t>视频悬挂箱</t>
  </si>
  <si>
    <t>单膜4芯（含熔接）</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</si>
</sst>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sz val="12"/>
      <name val="宋体"/>
      <charset val="134"/>
      <scheme val="minor"/>
    </font>
    <font>
      <b/>
      <sz val="12"/>
      <name val="宋体"/>
      <charset val="134"/>
      <scheme val="minor"/>
    </font>
    <font>
      <sz val="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n">
        <color auto="1"/>
      </left>
      <right style="thick">
        <color auto="1"/>
      </right>
      <top style="thin">
        <color auto="1"/>
      </top>
      <bottom style="thick">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thick">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14"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5" applyNumberFormat="0" applyFill="0" applyAlignment="0" applyProtection="0">
      <alignment vertical="center"/>
    </xf>
    <xf numFmtId="0" fontId="10" fillId="0" borderId="15" applyNumberFormat="0" applyFill="0" applyAlignment="0" applyProtection="0">
      <alignment vertical="center"/>
    </xf>
    <xf numFmtId="0" fontId="11" fillId="0" borderId="16" applyNumberFormat="0" applyFill="0" applyAlignment="0" applyProtection="0">
      <alignment vertical="center"/>
    </xf>
    <xf numFmtId="0" fontId="11" fillId="0" borderId="0" applyNumberFormat="0" applyFill="0" applyBorder="0" applyAlignment="0" applyProtection="0">
      <alignment vertical="center"/>
    </xf>
    <xf numFmtId="0" fontId="12" fillId="4" borderId="17" applyNumberFormat="0" applyAlignment="0" applyProtection="0">
      <alignment vertical="center"/>
    </xf>
    <xf numFmtId="0" fontId="13" fillId="5" borderId="18" applyNumberFormat="0" applyAlignment="0" applyProtection="0">
      <alignment vertical="center"/>
    </xf>
    <xf numFmtId="0" fontId="14" fillId="5" borderId="17" applyNumberFormat="0" applyAlignment="0" applyProtection="0">
      <alignment vertical="center"/>
    </xf>
    <xf numFmtId="0" fontId="15" fillId="6" borderId="19" applyNumberFormat="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cellStyleXfs>
  <cellXfs count="45">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1" xfId="0"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2" fillId="0" borderId="2" xfId="0" applyNumberFormat="1" applyFont="1" applyFill="1" applyBorder="1" applyAlignment="1">
      <alignment horizontal="left" vertical="center" wrapText="1"/>
    </xf>
    <xf numFmtId="0" fontId="2" fillId="0" borderId="3"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xf>
    <xf numFmtId="0" fontId="1" fillId="0" borderId="4" xfId="0" applyNumberFormat="1"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5" xfId="0" applyNumberFormat="1" applyFont="1" applyFill="1" applyBorder="1" applyAlignment="1">
      <alignment horizontal="center" vertical="center"/>
    </xf>
    <xf numFmtId="0" fontId="1" fillId="0" borderId="6" xfId="0" applyNumberFormat="1" applyFont="1" applyFill="1" applyBorder="1" applyAlignment="1">
      <alignment horizontal="center" vertical="center" wrapText="1"/>
    </xf>
    <xf numFmtId="0" fontId="1" fillId="0" borderId="6" xfId="0" applyFont="1" applyBorder="1" applyAlignment="1">
      <alignment horizontal="left" vertical="center" wrapText="1"/>
    </xf>
    <xf numFmtId="0" fontId="1" fillId="0" borderId="6" xfId="0" applyFont="1" applyBorder="1" applyAlignment="1">
      <alignment horizontal="center" vertical="center"/>
    </xf>
    <xf numFmtId="0" fontId="2" fillId="0" borderId="7" xfId="0" applyNumberFormat="1" applyFont="1" applyFill="1" applyBorder="1" applyAlignment="1">
      <alignment horizontal="center" vertical="center" wrapText="1"/>
    </xf>
    <xf numFmtId="0" fontId="2" fillId="0" borderId="8"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xf>
    <xf numFmtId="0" fontId="1" fillId="0" borderId="8" xfId="0" applyNumberFormat="1" applyFont="1" applyFill="1" applyBorder="1" applyAlignment="1">
      <alignment horizontal="center" vertical="center" wrapText="1"/>
    </xf>
    <xf numFmtId="0" fontId="1" fillId="0" borderId="9" xfId="0" applyNumberFormat="1" applyFont="1" applyFill="1" applyBorder="1" applyAlignment="1">
      <alignment horizontal="center" vertical="center" wrapText="1"/>
    </xf>
    <xf numFmtId="0" fontId="1" fillId="2" borderId="0" xfId="0" applyFont="1" applyFill="1" applyAlignment="1">
      <alignment horizontal="center" vertical="center"/>
    </xf>
    <xf numFmtId="0" fontId="1" fillId="0" borderId="0" xfId="0" applyFont="1" applyFill="1" applyAlignment="1">
      <alignment horizontal="center" vertical="center"/>
    </xf>
    <xf numFmtId="0" fontId="1" fillId="0" borderId="0" xfId="0" applyFont="1" applyFill="1" applyAlignment="1">
      <alignment horizontal="left" vertical="center"/>
    </xf>
    <xf numFmtId="0" fontId="2" fillId="0" borderId="4" xfId="0" applyNumberFormat="1" applyFont="1" applyFill="1" applyBorder="1" applyAlignment="1">
      <alignment horizontal="left" vertical="center" wrapText="1"/>
    </xf>
    <xf numFmtId="0" fontId="1"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1" fillId="2" borderId="3" xfId="0" applyNumberFormat="1" applyFont="1" applyFill="1" applyBorder="1" applyAlignment="1">
      <alignment horizontal="center" vertical="center" wrapText="1"/>
    </xf>
    <xf numFmtId="0" fontId="1" fillId="2" borderId="4" xfId="0" applyNumberFormat="1" applyFont="1" applyFill="1" applyBorder="1" applyAlignment="1">
      <alignment horizontal="center" vertical="center" wrapText="1"/>
    </xf>
    <xf numFmtId="0" fontId="1" fillId="2" borderId="4" xfId="0" applyFont="1" applyFill="1" applyBorder="1" applyAlignment="1">
      <alignment horizontal="left" vertical="center" wrapText="1"/>
    </xf>
    <xf numFmtId="0" fontId="1" fillId="2" borderId="10" xfId="0" applyNumberFormat="1" applyFont="1" applyFill="1" applyBorder="1" applyAlignment="1">
      <alignment horizontal="center" vertical="center" wrapText="1"/>
    </xf>
    <xf numFmtId="0" fontId="1" fillId="2" borderId="11" xfId="0" applyNumberFormat="1" applyFont="1" applyFill="1" applyBorder="1" applyAlignment="1">
      <alignment horizontal="center" vertical="center" wrapText="1"/>
    </xf>
    <xf numFmtId="0" fontId="3" fillId="2" borderId="4" xfId="0" applyNumberFormat="1" applyFont="1" applyFill="1" applyBorder="1" applyAlignment="1">
      <alignment horizontal="center" vertical="center" wrapText="1"/>
    </xf>
    <xf numFmtId="0" fontId="3" fillId="2" borderId="12" xfId="0" applyNumberFormat="1" applyFont="1" applyFill="1" applyBorder="1" applyAlignment="1">
      <alignment horizontal="center" vertical="center" wrapText="1"/>
    </xf>
    <xf numFmtId="0" fontId="1" fillId="2" borderId="12" xfId="0" applyNumberFormat="1" applyFont="1" applyFill="1" applyBorder="1" applyAlignment="1">
      <alignment horizontal="center" vertical="center" wrapText="1"/>
    </xf>
    <xf numFmtId="0" fontId="1" fillId="0" borderId="12" xfId="0" applyNumberFormat="1" applyFont="1" applyFill="1" applyBorder="1" applyAlignment="1">
      <alignment horizontal="center" vertical="center" wrapText="1"/>
    </xf>
    <xf numFmtId="0" fontId="1" fillId="0" borderId="4" xfId="0" applyNumberFormat="1" applyFont="1" applyFill="1" applyBorder="1" applyAlignment="1">
      <alignment horizontal="left" vertical="center" wrapText="1"/>
    </xf>
    <xf numFmtId="0" fontId="1" fillId="0" borderId="13" xfId="0" applyNumberFormat="1"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4" xfId="0" applyFont="1" applyFill="1" applyBorder="1" applyAlignment="1">
      <alignment horizontal="left" vertical="center"/>
    </xf>
    <xf numFmtId="0" fontId="1" fillId="2" borderId="12" xfId="0" applyNumberFormat="1" applyFont="1" applyFill="1" applyBorder="1" applyAlignment="1">
      <alignment horizontal="center" vertical="center" wrapText="1"/>
    </xf>
    <xf numFmtId="0" fontId="1" fillId="2" borderId="8" xfId="0" applyNumberFormat="1" applyFont="1" applyFill="1" applyBorder="1" applyAlignment="1">
      <alignment horizontal="center" vertical="center" wrapText="1"/>
    </xf>
    <xf numFmtId="0" fontId="1" fillId="2" borderId="0" xfId="0" applyFont="1" applyFill="1" applyAlignment="1">
      <alignment horizontal="center" vertical="center" wrapText="1"/>
    </xf>
    <xf numFmtId="0" fontId="1" fillId="0" borderId="0" xfId="0" applyFont="1" applyFill="1">
      <alignment vertical="center"/>
    </xf>
    <xf numFmtId="0" fontId="1" fillId="0" borderId="0" xfId="0" applyFont="1" applyFill="1" applyAlignment="1">
      <alignment horizontal="center" vertical="center" wrapText="1"/>
    </xf>
    <xf numFmtId="0" fontId="3" fillId="0" borderId="4"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M67"/>
  <sheetViews>
    <sheetView zoomScale="85" zoomScaleNormal="85" workbookViewId="0">
      <pane ySplit="2" topLeftCell="A9" activePane="bottomLeft" state="frozen"/>
      <selection/>
      <selection pane="bottomLeft" activeCell="D19" sqref="D19"/>
    </sheetView>
  </sheetViews>
  <sheetFormatPr defaultColWidth="11" defaultRowHeight="14.25"/>
  <cols>
    <col min="1" max="1" width="11" style="42" customWidth="1"/>
    <col min="2" max="2" width="2.75" style="42" customWidth="1"/>
    <col min="3" max="3" width="11.1333333333333" style="21" customWidth="1"/>
    <col min="4" max="4" width="44.6333333333333" style="22" customWidth="1"/>
    <col min="5" max="5" width="15.775" style="43" customWidth="1"/>
    <col min="6" max="6" width="15.5" style="43" customWidth="1"/>
    <col min="7" max="11" width="11.1083333333333" style="42" customWidth="1"/>
    <col min="12" max="12" width="5.375" style="42" customWidth="1"/>
    <col min="13" max="13" width="5.25" style="42" customWidth="1"/>
    <col min="14" max="34" width="11" style="42" customWidth="1"/>
    <col min="35" max="16380" width="25.6333333333333" style="42" customWidth="1"/>
    <col min="16381" max="16381" width="25.6333333333333" style="42"/>
    <col min="16382" max="16384" width="11" style="42"/>
  </cols>
  <sheetData>
    <row r="1" spans="2:13">
      <c r="B1" s="7" t="s">
        <v>0</v>
      </c>
      <c r="C1" s="7"/>
      <c r="D1" s="23"/>
      <c r="E1" s="7"/>
      <c r="F1" s="7"/>
      <c r="G1" s="7"/>
      <c r="H1" s="7"/>
      <c r="I1" s="7"/>
      <c r="J1" s="7"/>
      <c r="K1" s="7"/>
      <c r="L1" s="7"/>
      <c r="M1" s="7"/>
    </row>
    <row r="2" ht="42.75" spans="2:13">
      <c r="B2" s="7" t="s">
        <v>1</v>
      </c>
      <c r="C2" s="7" t="s">
        <v>2</v>
      </c>
      <c r="D2" s="23" t="s">
        <v>3</v>
      </c>
      <c r="E2" s="7" t="s">
        <v>4</v>
      </c>
      <c r="F2" s="7" t="s">
        <v>5</v>
      </c>
      <c r="G2" s="7" t="s">
        <v>6</v>
      </c>
      <c r="H2" s="7" t="s">
        <v>7</v>
      </c>
      <c r="I2" s="7" t="s">
        <v>8</v>
      </c>
      <c r="J2" s="7" t="s">
        <v>9</v>
      </c>
      <c r="K2" s="7" t="s">
        <v>10</v>
      </c>
      <c r="L2" s="7" t="s">
        <v>11</v>
      </c>
      <c r="M2" s="7" t="s">
        <v>12</v>
      </c>
    </row>
    <row r="3" ht="142.5" spans="2:13">
      <c r="B3" s="9">
        <v>1</v>
      </c>
      <c r="C3" s="9" t="s">
        <v>13</v>
      </c>
      <c r="D3" s="10" t="s">
        <v>14</v>
      </c>
      <c r="E3" s="9">
        <v>4</v>
      </c>
      <c r="F3" s="9">
        <v>3</v>
      </c>
      <c r="G3" s="9">
        <v>3</v>
      </c>
      <c r="H3" s="9">
        <v>4</v>
      </c>
      <c r="I3" s="9">
        <v>2</v>
      </c>
      <c r="J3" s="9">
        <v>4</v>
      </c>
      <c r="K3" s="9">
        <v>3</v>
      </c>
      <c r="L3" s="9">
        <f>SUM(E3:K3)</f>
        <v>23</v>
      </c>
      <c r="M3" s="9" t="s">
        <v>15</v>
      </c>
    </row>
    <row r="4" ht="142.5" spans="2:13">
      <c r="B4" s="9">
        <v>2</v>
      </c>
      <c r="C4" s="9" t="s">
        <v>16</v>
      </c>
      <c r="D4" s="10" t="s">
        <v>17</v>
      </c>
      <c r="E4" s="9">
        <v>4</v>
      </c>
      <c r="F4" s="9">
        <v>3</v>
      </c>
      <c r="G4" s="9">
        <v>3</v>
      </c>
      <c r="H4" s="9">
        <v>7</v>
      </c>
      <c r="I4" s="9">
        <v>0</v>
      </c>
      <c r="J4" s="9">
        <v>0</v>
      </c>
      <c r="K4" s="9">
        <v>1</v>
      </c>
      <c r="L4" s="9">
        <f t="shared" ref="L4:L25" si="0">SUM(E4:K4)</f>
        <v>18</v>
      </c>
      <c r="M4" s="9" t="s">
        <v>15</v>
      </c>
    </row>
    <row r="5" ht="28.5" spans="2:13">
      <c r="B5" s="9">
        <v>3</v>
      </c>
      <c r="C5" s="9" t="s">
        <v>18</v>
      </c>
      <c r="D5" s="10" t="s">
        <v>19</v>
      </c>
      <c r="E5" s="9">
        <f t="shared" ref="E5:I5" si="1">E19</f>
        <v>4</v>
      </c>
      <c r="F5" s="9">
        <v>3</v>
      </c>
      <c r="G5" s="9">
        <v>3</v>
      </c>
      <c r="H5" s="9">
        <f t="shared" si="1"/>
        <v>4</v>
      </c>
      <c r="I5" s="9">
        <v>2</v>
      </c>
      <c r="J5" s="9">
        <v>4</v>
      </c>
      <c r="K5" s="9">
        <v>2</v>
      </c>
      <c r="L5" s="9">
        <f t="shared" si="0"/>
        <v>22</v>
      </c>
      <c r="M5" s="9" t="s">
        <v>20</v>
      </c>
    </row>
    <row r="6" ht="199.5" spans="2:13">
      <c r="B6" s="9">
        <v>4</v>
      </c>
      <c r="C6" s="9" t="s">
        <v>21</v>
      </c>
      <c r="D6" s="10" t="s">
        <v>22</v>
      </c>
      <c r="E6" s="9">
        <v>8</v>
      </c>
      <c r="F6" s="9">
        <v>12</v>
      </c>
      <c r="G6" s="9">
        <v>6</v>
      </c>
      <c r="H6" s="9">
        <v>14</v>
      </c>
      <c r="I6" s="9">
        <v>4</v>
      </c>
      <c r="J6" s="9">
        <v>8</v>
      </c>
      <c r="K6" s="9">
        <v>6</v>
      </c>
      <c r="L6" s="9">
        <f t="shared" si="0"/>
        <v>58</v>
      </c>
      <c r="M6" s="9" t="s">
        <v>15</v>
      </c>
    </row>
    <row r="7" ht="142.5" spans="2:13">
      <c r="B7" s="9">
        <v>5</v>
      </c>
      <c r="C7" s="9" t="s">
        <v>23</v>
      </c>
      <c r="D7" s="10" t="s">
        <v>24</v>
      </c>
      <c r="E7" s="9">
        <v>8</v>
      </c>
      <c r="F7" s="9">
        <v>12</v>
      </c>
      <c r="G7" s="9">
        <v>6</v>
      </c>
      <c r="H7" s="9">
        <v>14</v>
      </c>
      <c r="I7" s="9">
        <v>0</v>
      </c>
      <c r="J7" s="9">
        <v>8</v>
      </c>
      <c r="K7" s="9">
        <v>6</v>
      </c>
      <c r="L7" s="9">
        <f t="shared" si="0"/>
        <v>54</v>
      </c>
      <c r="M7" s="9" t="s">
        <v>20</v>
      </c>
    </row>
    <row r="8" ht="285" spans="2:13">
      <c r="B8" s="9">
        <v>6</v>
      </c>
      <c r="C8" s="9" t="s">
        <v>25</v>
      </c>
      <c r="D8" s="10" t="s">
        <v>26</v>
      </c>
      <c r="E8" s="9">
        <v>1</v>
      </c>
      <c r="F8" s="9">
        <v>1</v>
      </c>
      <c r="G8" s="9">
        <v>1</v>
      </c>
      <c r="H8" s="9">
        <v>1</v>
      </c>
      <c r="I8" s="9">
        <v>1</v>
      </c>
      <c r="J8" s="9">
        <v>1</v>
      </c>
      <c r="K8" s="9">
        <v>1</v>
      </c>
      <c r="L8" s="9">
        <f t="shared" si="0"/>
        <v>7</v>
      </c>
      <c r="M8" s="9" t="s">
        <v>20</v>
      </c>
    </row>
    <row r="9" ht="399" spans="2:13">
      <c r="B9" s="9">
        <v>7</v>
      </c>
      <c r="C9" s="9" t="s">
        <v>27</v>
      </c>
      <c r="D9" s="10" t="s">
        <v>28</v>
      </c>
      <c r="E9" s="9">
        <v>1</v>
      </c>
      <c r="F9" s="9">
        <v>1</v>
      </c>
      <c r="G9" s="9">
        <v>1</v>
      </c>
      <c r="H9" s="9">
        <v>1</v>
      </c>
      <c r="I9" s="9">
        <v>1</v>
      </c>
      <c r="J9" s="9">
        <v>1</v>
      </c>
      <c r="K9" s="9">
        <v>1</v>
      </c>
      <c r="L9" s="9">
        <f t="shared" si="0"/>
        <v>7</v>
      </c>
      <c r="M9" s="9" t="s">
        <v>20</v>
      </c>
    </row>
    <row r="10" ht="28.5" spans="2:13">
      <c r="B10" s="9">
        <v>8</v>
      </c>
      <c r="C10" s="9" t="s">
        <v>29</v>
      </c>
      <c r="D10" s="10" t="s">
        <v>30</v>
      </c>
      <c r="E10" s="9">
        <v>500</v>
      </c>
      <c r="F10" s="9">
        <v>500</v>
      </c>
      <c r="G10" s="9">
        <v>500</v>
      </c>
      <c r="H10" s="9">
        <v>500</v>
      </c>
      <c r="I10" s="9">
        <v>500</v>
      </c>
      <c r="J10" s="9">
        <v>500</v>
      </c>
      <c r="K10" s="9">
        <v>500</v>
      </c>
      <c r="L10" s="9">
        <f t="shared" si="0"/>
        <v>3500</v>
      </c>
      <c r="M10" s="9" t="s">
        <v>31</v>
      </c>
    </row>
    <row r="11" ht="28.5" spans="2:13">
      <c r="B11" s="9">
        <v>9</v>
      </c>
      <c r="C11" s="9" t="s">
        <v>32</v>
      </c>
      <c r="D11" s="10" t="s">
        <v>30</v>
      </c>
      <c r="E11" s="9">
        <v>500</v>
      </c>
      <c r="F11" s="9">
        <v>500</v>
      </c>
      <c r="G11" s="9">
        <v>500</v>
      </c>
      <c r="H11" s="9">
        <v>500</v>
      </c>
      <c r="I11" s="9">
        <v>500</v>
      </c>
      <c r="J11" s="9">
        <v>500</v>
      </c>
      <c r="K11" s="9">
        <v>500</v>
      </c>
      <c r="L11" s="9">
        <f t="shared" si="0"/>
        <v>3500</v>
      </c>
      <c r="M11" s="9" t="s">
        <v>31</v>
      </c>
    </row>
    <row r="12" spans="2:13">
      <c r="B12" s="9">
        <v>10</v>
      </c>
      <c r="C12" s="9" t="s">
        <v>33</v>
      </c>
      <c r="D12" s="10" t="s">
        <v>34</v>
      </c>
      <c r="E12" s="9">
        <v>500</v>
      </c>
      <c r="F12" s="9">
        <v>500</v>
      </c>
      <c r="G12" s="9">
        <v>500</v>
      </c>
      <c r="H12" s="9">
        <v>500</v>
      </c>
      <c r="I12" s="9">
        <v>500</v>
      </c>
      <c r="J12" s="9">
        <v>500</v>
      </c>
      <c r="K12" s="9">
        <v>500</v>
      </c>
      <c r="L12" s="9">
        <f t="shared" si="0"/>
        <v>3500</v>
      </c>
      <c r="M12" s="9" t="s">
        <v>31</v>
      </c>
    </row>
    <row r="13" ht="57" spans="2:13">
      <c r="B13" s="9">
        <v>11</v>
      </c>
      <c r="C13" s="9" t="s">
        <v>35</v>
      </c>
      <c r="D13" s="44" t="s">
        <v>36</v>
      </c>
      <c r="E13" s="25">
        <v>4</v>
      </c>
      <c r="F13" s="25">
        <v>0</v>
      </c>
      <c r="G13" s="25">
        <v>4</v>
      </c>
      <c r="H13" s="25">
        <v>0</v>
      </c>
      <c r="I13" s="25">
        <v>0</v>
      </c>
      <c r="J13" s="25">
        <v>0</v>
      </c>
      <c r="K13" s="25">
        <v>0</v>
      </c>
      <c r="L13" s="9">
        <f t="shared" si="0"/>
        <v>8</v>
      </c>
      <c r="M13" s="9" t="s">
        <v>37</v>
      </c>
    </row>
    <row r="14" ht="57" spans="2:13">
      <c r="B14" s="9">
        <v>12</v>
      </c>
      <c r="C14" s="9" t="s">
        <v>38</v>
      </c>
      <c r="D14" s="44" t="s">
        <v>39</v>
      </c>
      <c r="E14" s="25">
        <v>0</v>
      </c>
      <c r="F14" s="25">
        <v>0</v>
      </c>
      <c r="G14" s="25">
        <v>2</v>
      </c>
      <c r="H14" s="25">
        <v>0</v>
      </c>
      <c r="I14" s="25">
        <v>2</v>
      </c>
      <c r="J14" s="25">
        <v>4</v>
      </c>
      <c r="K14" s="25">
        <v>0</v>
      </c>
      <c r="L14" s="9">
        <f t="shared" si="0"/>
        <v>8</v>
      </c>
      <c r="M14" s="9" t="s">
        <v>37</v>
      </c>
    </row>
    <row r="15" ht="57" spans="2:13">
      <c r="B15" s="9">
        <v>13</v>
      </c>
      <c r="C15" s="9" t="s">
        <v>40</v>
      </c>
      <c r="D15" s="44" t="s">
        <v>41</v>
      </c>
      <c r="E15" s="9">
        <v>0</v>
      </c>
      <c r="F15" s="9">
        <v>3</v>
      </c>
      <c r="G15" s="9">
        <v>0</v>
      </c>
      <c r="H15" s="9">
        <v>4</v>
      </c>
      <c r="I15" s="9">
        <v>0</v>
      </c>
      <c r="J15" s="9">
        <v>0</v>
      </c>
      <c r="K15" s="9">
        <v>2</v>
      </c>
      <c r="L15" s="9">
        <f t="shared" si="0"/>
        <v>9</v>
      </c>
      <c r="M15" s="9"/>
    </row>
    <row r="16" spans="2:13">
      <c r="B16" s="9">
        <v>14</v>
      </c>
      <c r="C16" s="9" t="s">
        <v>42</v>
      </c>
      <c r="D16" s="10" t="s">
        <v>43</v>
      </c>
      <c r="E16" s="9">
        <f t="shared" ref="E16:I16" si="2">E6</f>
        <v>8</v>
      </c>
      <c r="F16" s="9">
        <f t="shared" si="2"/>
        <v>12</v>
      </c>
      <c r="G16" s="9">
        <f t="shared" si="2"/>
        <v>6</v>
      </c>
      <c r="H16" s="9">
        <f t="shared" si="2"/>
        <v>14</v>
      </c>
      <c r="I16" s="9">
        <f t="shared" si="2"/>
        <v>4</v>
      </c>
      <c r="J16" s="9">
        <v>8</v>
      </c>
      <c r="K16" s="9">
        <v>6</v>
      </c>
      <c r="L16" s="9">
        <f t="shared" si="0"/>
        <v>58</v>
      </c>
      <c r="M16" s="9" t="s">
        <v>37</v>
      </c>
    </row>
    <row r="17" ht="28.5" spans="2:13">
      <c r="B17" s="9">
        <v>15</v>
      </c>
      <c r="C17" s="9" t="s">
        <v>44</v>
      </c>
      <c r="D17" s="10" t="s">
        <v>45</v>
      </c>
      <c r="E17" s="9">
        <v>1</v>
      </c>
      <c r="F17" s="9">
        <v>1</v>
      </c>
      <c r="G17" s="9">
        <v>1</v>
      </c>
      <c r="H17" s="9">
        <v>1</v>
      </c>
      <c r="I17" s="9">
        <v>1</v>
      </c>
      <c r="J17" s="9">
        <v>1</v>
      </c>
      <c r="K17" s="9">
        <v>1</v>
      </c>
      <c r="L17" s="9">
        <f t="shared" si="0"/>
        <v>7</v>
      </c>
      <c r="M17" s="9" t="s">
        <v>46</v>
      </c>
    </row>
    <row r="18" ht="42.75" spans="2:13">
      <c r="B18" s="9">
        <v>16</v>
      </c>
      <c r="C18" s="9" t="s">
        <v>47</v>
      </c>
      <c r="D18" s="44" t="s">
        <v>48</v>
      </c>
      <c r="E18" s="9">
        <f t="shared" ref="E18:I18" si="3">E16</f>
        <v>8</v>
      </c>
      <c r="F18" s="9">
        <f t="shared" si="3"/>
        <v>12</v>
      </c>
      <c r="G18" s="9">
        <f t="shared" si="3"/>
        <v>6</v>
      </c>
      <c r="H18" s="9">
        <f t="shared" si="3"/>
        <v>14</v>
      </c>
      <c r="I18" s="9">
        <f t="shared" si="3"/>
        <v>4</v>
      </c>
      <c r="J18" s="9">
        <v>8</v>
      </c>
      <c r="K18" s="9">
        <v>6</v>
      </c>
      <c r="L18" s="9">
        <f t="shared" si="0"/>
        <v>58</v>
      </c>
      <c r="M18" s="9" t="s">
        <v>46</v>
      </c>
    </row>
    <row r="19" ht="42.75" spans="2:13">
      <c r="B19" s="9">
        <v>17</v>
      </c>
      <c r="C19" s="9" t="s">
        <v>49</v>
      </c>
      <c r="D19" s="10" t="s">
        <v>50</v>
      </c>
      <c r="E19" s="9">
        <f t="shared" ref="E19:I19" si="4">E13+E14+E15</f>
        <v>4</v>
      </c>
      <c r="F19" s="9">
        <f t="shared" si="4"/>
        <v>3</v>
      </c>
      <c r="G19" s="9">
        <f t="shared" si="4"/>
        <v>6</v>
      </c>
      <c r="H19" s="9">
        <f t="shared" si="4"/>
        <v>4</v>
      </c>
      <c r="I19" s="9">
        <f t="shared" si="4"/>
        <v>2</v>
      </c>
      <c r="J19" s="9">
        <v>4</v>
      </c>
      <c r="K19" s="9">
        <v>2</v>
      </c>
      <c r="L19" s="9">
        <f t="shared" si="0"/>
        <v>25</v>
      </c>
      <c r="M19" s="9" t="s">
        <v>46</v>
      </c>
    </row>
    <row r="20" ht="28.5" spans="2:13">
      <c r="B20" s="9">
        <v>18</v>
      </c>
      <c r="C20" s="9" t="s">
        <v>51</v>
      </c>
      <c r="D20" s="10" t="s">
        <v>19</v>
      </c>
      <c r="E20" s="9">
        <f t="shared" ref="E20:I20" si="5">E19</f>
        <v>4</v>
      </c>
      <c r="F20" s="9">
        <f t="shared" si="5"/>
        <v>3</v>
      </c>
      <c r="G20" s="9">
        <f t="shared" si="5"/>
        <v>6</v>
      </c>
      <c r="H20" s="9">
        <f t="shared" si="5"/>
        <v>4</v>
      </c>
      <c r="I20" s="9">
        <f t="shared" si="5"/>
        <v>2</v>
      </c>
      <c r="J20" s="9">
        <v>4</v>
      </c>
      <c r="K20" s="9">
        <v>2</v>
      </c>
      <c r="L20" s="9">
        <f t="shared" si="0"/>
        <v>25</v>
      </c>
      <c r="M20" s="9" t="s">
        <v>46</v>
      </c>
    </row>
    <row r="21" spans="2:13">
      <c r="B21" s="9">
        <v>19</v>
      </c>
      <c r="C21" s="9" t="s">
        <v>52</v>
      </c>
      <c r="D21" s="10" t="s">
        <v>19</v>
      </c>
      <c r="E21" s="9">
        <v>16</v>
      </c>
      <c r="F21" s="9">
        <v>18</v>
      </c>
      <c r="G21" s="9">
        <v>10</v>
      </c>
      <c r="H21" s="9">
        <v>16</v>
      </c>
      <c r="I21" s="9">
        <v>10</v>
      </c>
      <c r="J21" s="9">
        <v>12</v>
      </c>
      <c r="K21" s="9">
        <v>11</v>
      </c>
      <c r="L21" s="9">
        <f t="shared" si="0"/>
        <v>93</v>
      </c>
      <c r="M21" s="9" t="s">
        <v>37</v>
      </c>
    </row>
    <row r="22" spans="2:13">
      <c r="B22" s="9">
        <v>20</v>
      </c>
      <c r="C22" s="9" t="s">
        <v>53</v>
      </c>
      <c r="D22" s="10" t="s">
        <v>54</v>
      </c>
      <c r="E22" s="9">
        <v>230</v>
      </c>
      <c r="F22" s="9">
        <v>260</v>
      </c>
      <c r="G22" s="9">
        <v>145</v>
      </c>
      <c r="H22" s="9">
        <v>265</v>
      </c>
      <c r="I22" s="9">
        <v>140</v>
      </c>
      <c r="J22" s="9">
        <v>245</v>
      </c>
      <c r="K22" s="9">
        <v>105</v>
      </c>
      <c r="L22" s="9">
        <f t="shared" si="0"/>
        <v>1390</v>
      </c>
      <c r="M22" s="9" t="s">
        <v>31</v>
      </c>
    </row>
    <row r="23" ht="28.5" spans="2:13">
      <c r="B23" s="9">
        <v>21</v>
      </c>
      <c r="C23" s="9" t="s">
        <v>55</v>
      </c>
      <c r="D23" s="10" t="s">
        <v>19</v>
      </c>
      <c r="E23" s="9">
        <f t="shared" ref="E23:I23" si="6">E22</f>
        <v>230</v>
      </c>
      <c r="F23" s="9">
        <f t="shared" si="6"/>
        <v>260</v>
      </c>
      <c r="G23" s="9">
        <f t="shared" si="6"/>
        <v>145</v>
      </c>
      <c r="H23" s="9">
        <f t="shared" si="6"/>
        <v>265</v>
      </c>
      <c r="I23" s="9">
        <f t="shared" si="6"/>
        <v>140</v>
      </c>
      <c r="J23" s="9">
        <v>245</v>
      </c>
      <c r="K23" s="9">
        <v>105</v>
      </c>
      <c r="L23" s="9">
        <f t="shared" si="0"/>
        <v>1390</v>
      </c>
      <c r="M23" s="9" t="s">
        <v>31</v>
      </c>
    </row>
    <row r="24" spans="2:13">
      <c r="B24" s="9">
        <v>22</v>
      </c>
      <c r="C24" s="9" t="s">
        <v>56</v>
      </c>
      <c r="D24" s="10" t="s">
        <v>57</v>
      </c>
      <c r="E24" s="9">
        <v>1</v>
      </c>
      <c r="F24" s="9">
        <v>1</v>
      </c>
      <c r="G24" s="9">
        <v>1</v>
      </c>
      <c r="H24" s="9">
        <v>1</v>
      </c>
      <c r="I24" s="9">
        <v>1</v>
      </c>
      <c r="J24" s="9">
        <v>1</v>
      </c>
      <c r="K24" s="9">
        <v>1</v>
      </c>
      <c r="L24" s="9">
        <f t="shared" si="0"/>
        <v>7</v>
      </c>
      <c r="M24" s="9" t="s">
        <v>58</v>
      </c>
    </row>
    <row r="25" ht="28.5" spans="2:13">
      <c r="B25" s="9">
        <v>23</v>
      </c>
      <c r="C25" s="9" t="s">
        <v>59</v>
      </c>
      <c r="D25" s="10" t="s">
        <v>60</v>
      </c>
      <c r="E25" s="9">
        <v>1</v>
      </c>
      <c r="F25" s="9">
        <v>1</v>
      </c>
      <c r="G25" s="9">
        <v>1</v>
      </c>
      <c r="H25" s="9">
        <v>1</v>
      </c>
      <c r="I25" s="9">
        <v>1</v>
      </c>
      <c r="J25" s="9">
        <v>1</v>
      </c>
      <c r="K25" s="9">
        <v>1</v>
      </c>
      <c r="L25" s="9">
        <f t="shared" si="0"/>
        <v>7</v>
      </c>
      <c r="M25" s="9" t="s">
        <v>46</v>
      </c>
    </row>
    <row r="28" spans="3:4">
      <c r="C28" s="42"/>
      <c r="D28" s="42"/>
    </row>
    <row r="29" spans="3:4">
      <c r="C29" s="42"/>
      <c r="D29" s="42"/>
    </row>
    <row r="30" spans="3:4">
      <c r="C30" s="42"/>
      <c r="D30" s="42"/>
    </row>
    <row r="31" spans="3:4">
      <c r="C31" s="42"/>
      <c r="D31" s="42"/>
    </row>
    <row r="32" spans="3:4">
      <c r="C32" s="42"/>
      <c r="D32" s="42"/>
    </row>
    <row r="33" spans="3:4">
      <c r="C33" s="42"/>
      <c r="D33" s="42"/>
    </row>
    <row r="34" spans="3:4">
      <c r="C34" s="42"/>
      <c r="D34" s="42"/>
    </row>
    <row r="35" spans="3:4">
      <c r="C35" s="42"/>
      <c r="D35" s="42"/>
    </row>
    <row r="36" spans="3:4">
      <c r="C36" s="42"/>
      <c r="D36" s="42"/>
    </row>
    <row r="37" spans="3:4">
      <c r="C37" s="42"/>
      <c r="D37" s="42"/>
    </row>
    <row r="38" spans="3:4">
      <c r="C38" s="42"/>
      <c r="D38" s="42"/>
    </row>
    <row r="39" spans="3:4">
      <c r="C39" s="42"/>
      <c r="D39" s="42"/>
    </row>
    <row r="40" spans="3:4">
      <c r="C40" s="42"/>
      <c r="D40" s="42"/>
    </row>
    <row r="41" spans="3:4">
      <c r="C41" s="42"/>
      <c r="D41" s="42"/>
    </row>
    <row r="42" spans="3:4">
      <c r="C42" s="42"/>
      <c r="D42" s="42"/>
    </row>
    <row r="43" spans="3:4">
      <c r="C43" s="42"/>
      <c r="D43" s="42"/>
    </row>
    <row r="44" spans="3:4">
      <c r="C44" s="42"/>
      <c r="D44" s="42"/>
    </row>
    <row r="45" spans="3:4">
      <c r="C45" s="42"/>
      <c r="D45" s="42"/>
    </row>
    <row r="46" spans="3:4">
      <c r="C46" s="42"/>
      <c r="D46" s="42"/>
    </row>
    <row r="47" spans="3:4">
      <c r="C47" s="42"/>
      <c r="D47" s="42"/>
    </row>
    <row r="48" spans="3:4">
      <c r="C48" s="42"/>
      <c r="D48" s="42"/>
    </row>
    <row r="49" spans="3:4">
      <c r="C49" s="42"/>
      <c r="D49" s="42"/>
    </row>
    <row r="50" spans="3:4">
      <c r="C50" s="42"/>
      <c r="D50" s="42"/>
    </row>
    <row r="51" spans="3:4">
      <c r="C51" s="42"/>
      <c r="D51" s="42"/>
    </row>
    <row r="52" spans="3:4">
      <c r="C52" s="42"/>
      <c r="D52" s="42"/>
    </row>
    <row r="53" spans="3:4">
      <c r="C53" s="42"/>
      <c r="D53" s="42"/>
    </row>
    <row r="54" spans="3:4">
      <c r="C54" s="42"/>
      <c r="D54" s="42"/>
    </row>
    <row r="57" spans="3:4">
      <c r="C57" s="42"/>
      <c r="D57" s="42"/>
    </row>
    <row r="58" spans="3:4">
      <c r="C58" s="42"/>
      <c r="D58" s="42"/>
    </row>
    <row r="59" spans="3:4">
      <c r="C59" s="42"/>
      <c r="D59" s="42"/>
    </row>
    <row r="60" spans="3:4">
      <c r="C60" s="42"/>
      <c r="D60" s="42"/>
    </row>
    <row r="61" spans="3:4">
      <c r="C61" s="42"/>
      <c r="D61" s="42"/>
    </row>
    <row r="62" spans="3:4">
      <c r="C62" s="42"/>
      <c r="D62" s="42"/>
    </row>
    <row r="63" spans="3:4">
      <c r="C63" s="42"/>
      <c r="D63" s="42"/>
    </row>
    <row r="64" spans="3:4">
      <c r="C64" s="42"/>
      <c r="D64" s="42"/>
    </row>
    <row r="65" spans="3:4">
      <c r="C65" s="42"/>
      <c r="D65" s="42"/>
    </row>
    <row r="66" spans="3:4">
      <c r="C66" s="42"/>
      <c r="D66" s="42"/>
    </row>
    <row r="67" spans="3:4">
      <c r="C67" s="42"/>
      <c r="D67" s="42"/>
    </row>
  </sheetData>
  <mergeCells count="1">
    <mergeCell ref="B1:M1"/>
  </mergeCells>
  <pageMargins left="0.75" right="0.75" top="1" bottom="1" header="0.511805555555556" footer="0.511805555555556"/>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1"/>
  <sheetViews>
    <sheetView tabSelected="1" zoomScale="85" zoomScaleNormal="85" workbookViewId="0">
      <pane ySplit="2" topLeftCell="A12" activePane="bottomLeft" state="frozen"/>
      <selection/>
      <selection pane="bottomLeft" activeCell="P21" sqref="P21"/>
    </sheetView>
  </sheetViews>
  <sheetFormatPr defaultColWidth="9" defaultRowHeight="14.25"/>
  <cols>
    <col min="1" max="1" width="3.66666666666667" style="21" customWidth="1"/>
    <col min="2" max="2" width="14.1083333333333" style="21" customWidth="1"/>
    <col min="3" max="3" width="55.8916666666667" style="22" customWidth="1"/>
    <col min="4" max="5" width="16.775" style="21" customWidth="1"/>
    <col min="6" max="6" width="15.7333333333333" style="21" customWidth="1"/>
    <col min="7" max="7" width="8.81666666666667" style="21" customWidth="1"/>
    <col min="8" max="10" width="10.725" style="21" customWidth="1"/>
    <col min="11" max="11" width="5.44166666666667" style="21" customWidth="1"/>
    <col min="12" max="12" width="3.10833333333333" style="21" customWidth="1"/>
    <col min="13" max="16384" width="9" style="21"/>
  </cols>
  <sheetData>
    <row r="1" ht="31" customHeight="1" spans="1:12">
      <c r="A1" s="3" t="s">
        <v>61</v>
      </c>
      <c r="B1" s="4"/>
      <c r="C1" s="5"/>
      <c r="D1" s="4"/>
      <c r="E1" s="4"/>
      <c r="F1" s="4"/>
      <c r="G1" s="4"/>
      <c r="H1" s="4"/>
      <c r="I1" s="4"/>
      <c r="J1" s="4"/>
      <c r="K1" s="4"/>
      <c r="L1" s="15"/>
    </row>
    <row r="2" ht="60" customHeight="1" spans="1:12">
      <c r="A2" s="6" t="s">
        <v>1</v>
      </c>
      <c r="B2" s="7" t="s">
        <v>2</v>
      </c>
      <c r="C2" s="23" t="s">
        <v>3</v>
      </c>
      <c r="D2" s="7" t="s">
        <v>4</v>
      </c>
      <c r="E2" s="7" t="s">
        <v>5</v>
      </c>
      <c r="F2" s="7" t="s">
        <v>6</v>
      </c>
      <c r="G2" s="7" t="s">
        <v>7</v>
      </c>
      <c r="H2" s="7" t="s">
        <v>8</v>
      </c>
      <c r="I2" s="7" t="s">
        <v>9</v>
      </c>
      <c r="J2" s="7" t="s">
        <v>10</v>
      </c>
      <c r="K2" s="7" t="s">
        <v>11</v>
      </c>
      <c r="L2" s="16" t="s">
        <v>12</v>
      </c>
    </row>
    <row r="3" ht="299.25" spans="1:12">
      <c r="A3" s="24">
        <v>1</v>
      </c>
      <c r="B3" s="9" t="s">
        <v>62</v>
      </c>
      <c r="C3" s="10" t="s">
        <v>63</v>
      </c>
      <c r="D3" s="9">
        <v>4</v>
      </c>
      <c r="E3" s="9">
        <v>3</v>
      </c>
      <c r="F3" s="9">
        <v>3</v>
      </c>
      <c r="G3" s="9">
        <v>4</v>
      </c>
      <c r="H3" s="9">
        <v>3</v>
      </c>
      <c r="I3" s="9">
        <v>4</v>
      </c>
      <c r="J3" s="9">
        <v>3</v>
      </c>
      <c r="K3" s="9">
        <f>SUM(D3:J3)</f>
        <v>24</v>
      </c>
      <c r="L3" s="18" t="s">
        <v>20</v>
      </c>
    </row>
    <row r="4" ht="327.75" spans="1:12">
      <c r="A4" s="24">
        <v>2</v>
      </c>
      <c r="B4" s="9" t="s">
        <v>64</v>
      </c>
      <c r="C4" s="10" t="s">
        <v>65</v>
      </c>
      <c r="D4" s="9">
        <v>4</v>
      </c>
      <c r="E4" s="9">
        <v>3</v>
      </c>
      <c r="F4" s="9">
        <v>3</v>
      </c>
      <c r="G4" s="9">
        <v>4</v>
      </c>
      <c r="H4" s="9">
        <v>0</v>
      </c>
      <c r="I4" s="9">
        <v>4</v>
      </c>
      <c r="J4" s="9">
        <v>3</v>
      </c>
      <c r="K4" s="9">
        <f>SUM(D4:J4)</f>
        <v>21</v>
      </c>
      <c r="L4" s="18" t="s">
        <v>20</v>
      </c>
    </row>
    <row r="5" ht="409.5" spans="1:12">
      <c r="A5" s="24"/>
      <c r="B5" s="9" t="s">
        <v>66</v>
      </c>
      <c r="C5" s="10" t="s">
        <v>67</v>
      </c>
      <c r="D5" s="9">
        <v>4</v>
      </c>
      <c r="E5" s="9">
        <v>3</v>
      </c>
      <c r="F5" s="9">
        <v>3</v>
      </c>
      <c r="G5" s="9">
        <v>4</v>
      </c>
      <c r="H5" s="9">
        <v>0</v>
      </c>
      <c r="I5" s="9">
        <v>4</v>
      </c>
      <c r="J5" s="9">
        <v>3</v>
      </c>
      <c r="K5" s="9">
        <f>SUM(D5:J5)</f>
        <v>21</v>
      </c>
      <c r="L5" s="18"/>
    </row>
    <row r="6" spans="1:12">
      <c r="A6" s="24">
        <v>3</v>
      </c>
      <c r="B6" s="9" t="s">
        <v>68</v>
      </c>
      <c r="C6" s="10" t="s">
        <v>69</v>
      </c>
      <c r="D6" s="9">
        <f t="shared" ref="D6:H6" si="0">D3+D4+D5</f>
        <v>12</v>
      </c>
      <c r="E6" s="9">
        <f t="shared" si="0"/>
        <v>9</v>
      </c>
      <c r="F6" s="9">
        <f t="shared" si="0"/>
        <v>9</v>
      </c>
      <c r="G6" s="9">
        <f t="shared" si="0"/>
        <v>12</v>
      </c>
      <c r="H6" s="9">
        <f t="shared" si="0"/>
        <v>3</v>
      </c>
      <c r="I6" s="9">
        <v>12</v>
      </c>
      <c r="J6" s="9">
        <v>9</v>
      </c>
      <c r="K6" s="9">
        <f>SUM(D6:J6)</f>
        <v>66</v>
      </c>
      <c r="L6" s="18" t="s">
        <v>37</v>
      </c>
    </row>
    <row r="7" ht="171" spans="1:12">
      <c r="A7" s="24">
        <v>4</v>
      </c>
      <c r="B7" s="9" t="s">
        <v>70</v>
      </c>
      <c r="C7" s="10" t="s">
        <v>71</v>
      </c>
      <c r="D7" s="9">
        <v>20</v>
      </c>
      <c r="E7" s="9">
        <v>16</v>
      </c>
      <c r="F7" s="9">
        <v>14</v>
      </c>
      <c r="G7" s="9">
        <v>28</v>
      </c>
      <c r="H7" s="9">
        <v>6</v>
      </c>
      <c r="I7" s="9">
        <v>16</v>
      </c>
      <c r="J7" s="9">
        <v>14</v>
      </c>
      <c r="K7" s="9">
        <f>SUM(D7:J7)</f>
        <v>114</v>
      </c>
      <c r="L7" s="18" t="s">
        <v>72</v>
      </c>
    </row>
    <row r="8" ht="242.25" spans="1:12">
      <c r="A8" s="24">
        <v>5</v>
      </c>
      <c r="B8" s="9" t="s">
        <v>73</v>
      </c>
      <c r="C8" s="10" t="s">
        <v>74</v>
      </c>
      <c r="D8" s="9">
        <v>10</v>
      </c>
      <c r="E8" s="9">
        <v>8</v>
      </c>
      <c r="F8" s="9">
        <v>7</v>
      </c>
      <c r="G8" s="9">
        <v>14</v>
      </c>
      <c r="H8" s="9">
        <v>0</v>
      </c>
      <c r="I8" s="9">
        <v>8</v>
      </c>
      <c r="J8" s="9">
        <v>7</v>
      </c>
      <c r="K8" s="9">
        <f>SUM(D8:J8)</f>
        <v>54</v>
      </c>
      <c r="L8" s="18" t="s">
        <v>72</v>
      </c>
    </row>
    <row r="9" spans="1:12">
      <c r="A9" s="24">
        <v>6</v>
      </c>
      <c r="B9" s="25" t="s">
        <v>75</v>
      </c>
      <c r="C9" s="10" t="s">
        <v>19</v>
      </c>
      <c r="D9" s="9">
        <f t="shared" ref="D9:H9" si="1">D3+D4+D5+D7+D8</f>
        <v>42</v>
      </c>
      <c r="E9" s="9">
        <f t="shared" si="1"/>
        <v>33</v>
      </c>
      <c r="F9" s="9">
        <f t="shared" si="1"/>
        <v>30</v>
      </c>
      <c r="G9" s="9">
        <f t="shared" si="1"/>
        <v>54</v>
      </c>
      <c r="H9" s="9">
        <f t="shared" si="1"/>
        <v>9</v>
      </c>
      <c r="I9" s="9">
        <v>36</v>
      </c>
      <c r="J9" s="9">
        <v>30</v>
      </c>
      <c r="K9" s="9">
        <f>SUM(D9:J9)</f>
        <v>234</v>
      </c>
      <c r="L9" s="18" t="s">
        <v>20</v>
      </c>
    </row>
    <row r="10" ht="356.25" spans="1:12">
      <c r="A10" s="24">
        <v>7</v>
      </c>
      <c r="B10" s="9" t="s">
        <v>76</v>
      </c>
      <c r="C10" s="10" t="s">
        <v>77</v>
      </c>
      <c r="D10" s="9">
        <v>1</v>
      </c>
      <c r="E10" s="9">
        <v>1</v>
      </c>
      <c r="F10" s="9">
        <v>1</v>
      </c>
      <c r="G10" s="9">
        <v>1</v>
      </c>
      <c r="H10" s="9">
        <v>1</v>
      </c>
      <c r="I10" s="9">
        <v>1</v>
      </c>
      <c r="J10" s="9">
        <v>1</v>
      </c>
      <c r="K10" s="9">
        <f>SUM(D10:J10)</f>
        <v>7</v>
      </c>
      <c r="L10" s="18" t="s">
        <v>20</v>
      </c>
    </row>
    <row r="11" ht="156.75" spans="1:12">
      <c r="A11" s="24">
        <v>8</v>
      </c>
      <c r="B11" s="9" t="s">
        <v>78</v>
      </c>
      <c r="C11" s="10" t="s">
        <v>79</v>
      </c>
      <c r="D11" s="9">
        <v>1</v>
      </c>
      <c r="E11" s="9">
        <v>1</v>
      </c>
      <c r="F11" s="9">
        <v>1</v>
      </c>
      <c r="G11" s="9">
        <v>1</v>
      </c>
      <c r="H11" s="9">
        <v>1</v>
      </c>
      <c r="I11" s="9">
        <v>1</v>
      </c>
      <c r="J11" s="9">
        <v>1</v>
      </c>
      <c r="K11" s="9">
        <f>SUM(D11:J11)</f>
        <v>7</v>
      </c>
      <c r="L11" s="18" t="s">
        <v>20</v>
      </c>
    </row>
    <row r="12" s="20" customFormat="1" ht="114" spans="1:12">
      <c r="A12" s="26">
        <v>9</v>
      </c>
      <c r="B12" s="27" t="s">
        <v>80</v>
      </c>
      <c r="C12" s="28" t="s">
        <v>81</v>
      </c>
      <c r="D12" s="29">
        <v>1</v>
      </c>
      <c r="E12" s="30"/>
      <c r="F12" s="30"/>
      <c r="G12" s="30"/>
      <c r="H12" s="30"/>
      <c r="I12" s="30"/>
      <c r="J12" s="39"/>
      <c r="K12" s="27">
        <f>SUM(D12:J12)</f>
        <v>1</v>
      </c>
      <c r="L12" s="40" t="s">
        <v>46</v>
      </c>
    </row>
    <row r="13" s="20" customFormat="1" spans="1:12">
      <c r="A13" s="26">
        <v>10</v>
      </c>
      <c r="B13" s="27" t="s">
        <v>82</v>
      </c>
      <c r="C13" s="28" t="s">
        <v>83</v>
      </c>
      <c r="D13" s="27">
        <v>4</v>
      </c>
      <c r="E13" s="27">
        <v>3</v>
      </c>
      <c r="F13" s="27">
        <v>3</v>
      </c>
      <c r="G13" s="27">
        <v>4</v>
      </c>
      <c r="H13" s="27">
        <v>2</v>
      </c>
      <c r="I13" s="27">
        <v>4</v>
      </c>
      <c r="J13" s="27">
        <v>3</v>
      </c>
      <c r="K13" s="27">
        <f t="shared" ref="K13:K30" si="2">SUM(D13:J13)</f>
        <v>23</v>
      </c>
      <c r="L13" s="40" t="s">
        <v>84</v>
      </c>
    </row>
    <row r="14" s="20" customFormat="1" spans="1:12">
      <c r="A14" s="26">
        <v>11</v>
      </c>
      <c r="B14" s="27" t="s">
        <v>85</v>
      </c>
      <c r="C14" s="28" t="s">
        <v>86</v>
      </c>
      <c r="D14" s="27">
        <v>4</v>
      </c>
      <c r="E14" s="27">
        <v>3</v>
      </c>
      <c r="F14" s="27">
        <v>3</v>
      </c>
      <c r="G14" s="27">
        <v>4</v>
      </c>
      <c r="H14" s="27">
        <v>2</v>
      </c>
      <c r="I14" s="27">
        <v>4</v>
      </c>
      <c r="J14" s="27">
        <v>3</v>
      </c>
      <c r="K14" s="27">
        <f t="shared" si="2"/>
        <v>23</v>
      </c>
      <c r="L14" s="40" t="s">
        <v>84</v>
      </c>
    </row>
    <row r="15" s="20" customFormat="1" ht="85.5" spans="1:12">
      <c r="A15" s="26">
        <v>12</v>
      </c>
      <c r="B15" s="27" t="s">
        <v>87</v>
      </c>
      <c r="C15" s="28" t="s">
        <v>88</v>
      </c>
      <c r="D15" s="27">
        <v>4</v>
      </c>
      <c r="E15" s="27">
        <v>3</v>
      </c>
      <c r="F15" s="27">
        <v>3</v>
      </c>
      <c r="G15" s="27">
        <v>4</v>
      </c>
      <c r="H15" s="27">
        <v>2</v>
      </c>
      <c r="I15" s="27">
        <v>4</v>
      </c>
      <c r="J15" s="27">
        <v>3</v>
      </c>
      <c r="K15" s="27">
        <f t="shared" si="2"/>
        <v>23</v>
      </c>
      <c r="L15" s="40" t="s">
        <v>37</v>
      </c>
    </row>
    <row r="16" s="20" customFormat="1" ht="85.5" spans="1:12">
      <c r="A16" s="26">
        <v>13</v>
      </c>
      <c r="B16" s="27" t="s">
        <v>89</v>
      </c>
      <c r="C16" s="28" t="s">
        <v>90</v>
      </c>
      <c r="D16" s="27">
        <v>1</v>
      </c>
      <c r="E16" s="27">
        <v>1</v>
      </c>
      <c r="F16" s="27">
        <v>1</v>
      </c>
      <c r="G16" s="27">
        <v>1</v>
      </c>
      <c r="H16" s="27">
        <v>1</v>
      </c>
      <c r="I16" s="27">
        <v>1</v>
      </c>
      <c r="J16" s="27">
        <v>1</v>
      </c>
      <c r="K16" s="27">
        <f t="shared" si="2"/>
        <v>7</v>
      </c>
      <c r="L16" s="40" t="s">
        <v>37</v>
      </c>
    </row>
    <row r="17" s="20" customFormat="1" ht="28.5" spans="1:12">
      <c r="A17" s="26">
        <v>14</v>
      </c>
      <c r="B17" s="27" t="s">
        <v>91</v>
      </c>
      <c r="C17" s="28" t="s">
        <v>92</v>
      </c>
      <c r="D17" s="27">
        <v>4</v>
      </c>
      <c r="E17" s="27">
        <v>3</v>
      </c>
      <c r="F17" s="27">
        <v>3</v>
      </c>
      <c r="G17" s="27">
        <v>4</v>
      </c>
      <c r="H17" s="27">
        <v>2</v>
      </c>
      <c r="I17" s="27">
        <v>4</v>
      </c>
      <c r="J17" s="27">
        <v>3</v>
      </c>
      <c r="K17" s="27">
        <f t="shared" si="2"/>
        <v>23</v>
      </c>
      <c r="L17" s="40" t="s">
        <v>93</v>
      </c>
    </row>
    <row r="18" s="20" customFormat="1" ht="42.75" spans="1:12">
      <c r="A18" s="26">
        <v>15</v>
      </c>
      <c r="B18" s="27" t="s">
        <v>94</v>
      </c>
      <c r="C18" s="28" t="s">
        <v>95</v>
      </c>
      <c r="D18" s="31">
        <v>2</v>
      </c>
      <c r="E18" s="31">
        <v>0</v>
      </c>
      <c r="F18" s="31">
        <v>1</v>
      </c>
      <c r="G18" s="31">
        <v>0</v>
      </c>
      <c r="H18" s="31">
        <v>0</v>
      </c>
      <c r="I18" s="31">
        <v>1</v>
      </c>
      <c r="J18" s="31">
        <v>0</v>
      </c>
      <c r="K18" s="27">
        <f t="shared" si="2"/>
        <v>4</v>
      </c>
      <c r="L18" s="40" t="s">
        <v>37</v>
      </c>
    </row>
    <row r="19" s="20" customFormat="1" ht="42.75" spans="1:14">
      <c r="A19" s="26">
        <v>16</v>
      </c>
      <c r="B19" s="27" t="s">
        <v>96</v>
      </c>
      <c r="C19" s="28" t="s">
        <v>97</v>
      </c>
      <c r="D19" s="31">
        <v>2</v>
      </c>
      <c r="E19" s="31">
        <v>3</v>
      </c>
      <c r="F19" s="31">
        <v>2</v>
      </c>
      <c r="G19" s="31">
        <v>0</v>
      </c>
      <c r="H19" s="31">
        <v>0</v>
      </c>
      <c r="I19" s="31">
        <v>1</v>
      </c>
      <c r="J19" s="31">
        <v>3</v>
      </c>
      <c r="K19" s="27">
        <f t="shared" si="2"/>
        <v>11</v>
      </c>
      <c r="L19" s="40" t="s">
        <v>37</v>
      </c>
      <c r="N19" s="41"/>
    </row>
    <row r="20" s="20" customFormat="1" ht="42.75" spans="1:12">
      <c r="A20" s="26">
        <v>17</v>
      </c>
      <c r="B20" s="27" t="s">
        <v>98</v>
      </c>
      <c r="C20" s="28" t="s">
        <v>99</v>
      </c>
      <c r="D20" s="31">
        <v>0</v>
      </c>
      <c r="E20" s="31">
        <v>0</v>
      </c>
      <c r="F20" s="31">
        <v>0</v>
      </c>
      <c r="G20" s="31">
        <v>1</v>
      </c>
      <c r="H20" s="32">
        <v>2</v>
      </c>
      <c r="I20" s="31">
        <v>2</v>
      </c>
      <c r="J20" s="31">
        <v>0</v>
      </c>
      <c r="K20" s="27">
        <f t="shared" si="2"/>
        <v>5</v>
      </c>
      <c r="L20" s="40" t="s">
        <v>46</v>
      </c>
    </row>
    <row r="21" s="20" customFormat="1" ht="42.75" spans="1:12">
      <c r="A21" s="26">
        <v>18</v>
      </c>
      <c r="B21" s="27" t="s">
        <v>100</v>
      </c>
      <c r="C21" s="28" t="s">
        <v>101</v>
      </c>
      <c r="D21" s="31">
        <v>0</v>
      </c>
      <c r="E21" s="31">
        <v>0</v>
      </c>
      <c r="F21" s="31">
        <v>0</v>
      </c>
      <c r="G21" s="31">
        <v>3</v>
      </c>
      <c r="H21" s="32">
        <v>0</v>
      </c>
      <c r="I21" s="31">
        <v>0</v>
      </c>
      <c r="J21" s="31">
        <v>0</v>
      </c>
      <c r="K21" s="27">
        <f t="shared" si="2"/>
        <v>3</v>
      </c>
      <c r="L21" s="40" t="s">
        <v>46</v>
      </c>
    </row>
    <row r="22" s="20" customFormat="1" ht="28.5" spans="1:12">
      <c r="A22" s="26">
        <v>19</v>
      </c>
      <c r="B22" s="27" t="s">
        <v>102</v>
      </c>
      <c r="C22" s="28" t="s">
        <v>103</v>
      </c>
      <c r="D22" s="31">
        <f t="shared" ref="D22:H22" si="3">D18+D19+D20+D21</f>
        <v>4</v>
      </c>
      <c r="E22" s="31">
        <f t="shared" si="3"/>
        <v>3</v>
      </c>
      <c r="F22" s="31">
        <f t="shared" si="3"/>
        <v>3</v>
      </c>
      <c r="G22" s="31">
        <f t="shared" si="3"/>
        <v>4</v>
      </c>
      <c r="H22" s="32">
        <f t="shared" si="3"/>
        <v>2</v>
      </c>
      <c r="I22" s="31">
        <v>4</v>
      </c>
      <c r="J22" s="31">
        <v>3</v>
      </c>
      <c r="K22" s="27">
        <f t="shared" si="2"/>
        <v>23</v>
      </c>
      <c r="L22" s="40" t="s">
        <v>46</v>
      </c>
    </row>
    <row r="23" s="20" customFormat="1" spans="1:12">
      <c r="A23" s="26">
        <v>20</v>
      </c>
      <c r="B23" s="27" t="s">
        <v>104</v>
      </c>
      <c r="C23" s="28" t="s">
        <v>105</v>
      </c>
      <c r="D23" s="27">
        <v>350</v>
      </c>
      <c r="E23" s="27">
        <v>350</v>
      </c>
      <c r="F23" s="27">
        <v>350</v>
      </c>
      <c r="G23" s="27">
        <v>350</v>
      </c>
      <c r="H23" s="33">
        <v>350</v>
      </c>
      <c r="I23" s="27">
        <v>350</v>
      </c>
      <c r="J23" s="27">
        <v>350</v>
      </c>
      <c r="K23" s="27">
        <f t="shared" si="2"/>
        <v>2450</v>
      </c>
      <c r="L23" s="40" t="s">
        <v>31</v>
      </c>
    </row>
    <row r="24" s="20" customFormat="1" spans="1:12">
      <c r="A24" s="26">
        <v>21</v>
      </c>
      <c r="B24" s="27" t="s">
        <v>29</v>
      </c>
      <c r="C24" s="28" t="s">
        <v>106</v>
      </c>
      <c r="D24" s="27">
        <v>350</v>
      </c>
      <c r="E24" s="27">
        <v>350</v>
      </c>
      <c r="F24" s="27">
        <v>350</v>
      </c>
      <c r="G24" s="27">
        <v>350</v>
      </c>
      <c r="H24" s="33">
        <v>350</v>
      </c>
      <c r="I24" s="27">
        <v>350</v>
      </c>
      <c r="J24" s="27">
        <v>350</v>
      </c>
      <c r="K24" s="27">
        <f t="shared" si="2"/>
        <v>2450</v>
      </c>
      <c r="L24" s="40" t="s">
        <v>31</v>
      </c>
    </row>
    <row r="25" s="20" customFormat="1" spans="1:12">
      <c r="A25" s="26">
        <v>22</v>
      </c>
      <c r="B25" s="27" t="s">
        <v>107</v>
      </c>
      <c r="C25" s="28" t="s">
        <v>108</v>
      </c>
      <c r="D25" s="27">
        <v>350</v>
      </c>
      <c r="E25" s="27">
        <v>350</v>
      </c>
      <c r="F25" s="27">
        <v>350</v>
      </c>
      <c r="G25" s="27">
        <v>350</v>
      </c>
      <c r="H25" s="33">
        <v>350</v>
      </c>
      <c r="I25" s="27">
        <v>350</v>
      </c>
      <c r="J25" s="27">
        <v>350</v>
      </c>
      <c r="K25" s="27">
        <f t="shared" si="2"/>
        <v>2450</v>
      </c>
      <c r="L25" s="40" t="s">
        <v>31</v>
      </c>
    </row>
    <row r="26" spans="1:12">
      <c r="A26" s="24">
        <v>23</v>
      </c>
      <c r="B26" s="9" t="s">
        <v>109</v>
      </c>
      <c r="C26" s="10" t="s">
        <v>110</v>
      </c>
      <c r="D26" s="9">
        <v>300</v>
      </c>
      <c r="E26" s="9">
        <v>300</v>
      </c>
      <c r="F26" s="9">
        <v>300</v>
      </c>
      <c r="G26" s="9">
        <v>300</v>
      </c>
      <c r="H26" s="34">
        <v>300</v>
      </c>
      <c r="I26" s="9">
        <v>300</v>
      </c>
      <c r="J26" s="9">
        <v>300</v>
      </c>
      <c r="K26" s="9">
        <f t="shared" si="2"/>
        <v>2100</v>
      </c>
      <c r="L26" s="18" t="s">
        <v>31</v>
      </c>
    </row>
    <row r="27" spans="1:12">
      <c r="A27" s="24">
        <v>24</v>
      </c>
      <c r="B27" s="9" t="s">
        <v>111</v>
      </c>
      <c r="C27" s="10" t="s">
        <v>57</v>
      </c>
      <c r="D27" s="9">
        <v>1</v>
      </c>
      <c r="E27" s="9">
        <v>1</v>
      </c>
      <c r="F27" s="9">
        <v>1</v>
      </c>
      <c r="G27" s="9">
        <v>1</v>
      </c>
      <c r="H27" s="34">
        <v>1</v>
      </c>
      <c r="I27" s="9">
        <v>1</v>
      </c>
      <c r="J27" s="9">
        <v>1</v>
      </c>
      <c r="K27" s="9">
        <f t="shared" si="2"/>
        <v>7</v>
      </c>
      <c r="L27" s="18" t="s">
        <v>46</v>
      </c>
    </row>
    <row r="28" spans="1:12">
      <c r="A28" s="24">
        <v>25</v>
      </c>
      <c r="B28" s="9" t="s">
        <v>51</v>
      </c>
      <c r="C28" s="10" t="s">
        <v>60</v>
      </c>
      <c r="D28" s="9">
        <f t="shared" ref="D28:H28" si="4">D22</f>
        <v>4</v>
      </c>
      <c r="E28" s="9">
        <f t="shared" si="4"/>
        <v>3</v>
      </c>
      <c r="F28" s="9">
        <f t="shared" si="4"/>
        <v>3</v>
      </c>
      <c r="G28" s="9">
        <f t="shared" si="4"/>
        <v>4</v>
      </c>
      <c r="H28" s="34">
        <f t="shared" si="4"/>
        <v>2</v>
      </c>
      <c r="I28" s="9">
        <v>4</v>
      </c>
      <c r="J28" s="9">
        <v>3</v>
      </c>
      <c r="K28" s="9">
        <f t="shared" si="2"/>
        <v>23</v>
      </c>
      <c r="L28" s="18" t="s">
        <v>46</v>
      </c>
    </row>
    <row r="29" spans="1:12">
      <c r="A29" s="24">
        <v>26</v>
      </c>
      <c r="B29" s="9" t="s">
        <v>56</v>
      </c>
      <c r="C29" s="10" t="s">
        <v>57</v>
      </c>
      <c r="D29" s="9">
        <v>1</v>
      </c>
      <c r="E29" s="9">
        <v>1</v>
      </c>
      <c r="F29" s="9">
        <v>1</v>
      </c>
      <c r="G29" s="9">
        <v>1</v>
      </c>
      <c r="H29" s="34">
        <v>1</v>
      </c>
      <c r="I29" s="9">
        <v>1</v>
      </c>
      <c r="J29" s="9">
        <v>1</v>
      </c>
      <c r="K29" s="9">
        <f t="shared" si="2"/>
        <v>7</v>
      </c>
      <c r="L29" s="18" t="s">
        <v>58</v>
      </c>
    </row>
    <row r="30" ht="15" spans="1:12">
      <c r="A30" s="24">
        <v>27</v>
      </c>
      <c r="B30" s="9" t="s">
        <v>59</v>
      </c>
      <c r="C30" s="35" t="s">
        <v>60</v>
      </c>
      <c r="D30" s="9">
        <v>1</v>
      </c>
      <c r="E30" s="9">
        <v>1</v>
      </c>
      <c r="F30" s="9">
        <v>1</v>
      </c>
      <c r="G30" s="9">
        <v>1</v>
      </c>
      <c r="H30" s="36">
        <v>1</v>
      </c>
      <c r="I30" s="12">
        <v>1</v>
      </c>
      <c r="J30" s="12">
        <v>1</v>
      </c>
      <c r="K30" s="9">
        <f t="shared" si="2"/>
        <v>7</v>
      </c>
      <c r="L30" s="19" t="s">
        <v>46</v>
      </c>
    </row>
    <row r="31" ht="15" spans="2:7">
      <c r="B31" s="37"/>
      <c r="C31" s="38"/>
      <c r="D31" s="37"/>
      <c r="E31" s="37"/>
      <c r="F31" s="37"/>
      <c r="G31" s="37"/>
    </row>
  </sheetData>
  <mergeCells count="2">
    <mergeCell ref="A1:L1"/>
    <mergeCell ref="D12:J12"/>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2"/>
  <sheetViews>
    <sheetView zoomScale="85" zoomScaleNormal="85" topLeftCell="A3" workbookViewId="0">
      <selection activeCell="C16" sqref="C16"/>
    </sheetView>
  </sheetViews>
  <sheetFormatPr defaultColWidth="9" defaultRowHeight="14.25"/>
  <cols>
    <col min="1" max="1" width="3.13333333333333" style="1" customWidth="1"/>
    <col min="2" max="2" width="12.1333333333333" style="1" customWidth="1"/>
    <col min="3" max="3" width="45.3833333333333" style="1" customWidth="1"/>
    <col min="4" max="5" width="15.5" style="2" customWidth="1"/>
    <col min="6" max="6" width="9.99166666666667" style="2" customWidth="1"/>
    <col min="7" max="7" width="11.7583333333333" style="2" customWidth="1"/>
    <col min="8" max="10" width="10.5833333333333" style="2" customWidth="1"/>
    <col min="11" max="11" width="4.875" style="2" customWidth="1"/>
    <col min="12" max="12" width="4" style="1" customWidth="1"/>
    <col min="13" max="16384" width="9" style="1"/>
  </cols>
  <sheetData>
    <row r="1" ht="15" spans="1:12">
      <c r="A1" s="3" t="s">
        <v>112</v>
      </c>
      <c r="B1" s="4"/>
      <c r="C1" s="5"/>
      <c r="D1" s="4"/>
      <c r="E1" s="4"/>
      <c r="F1" s="4"/>
      <c r="G1" s="4"/>
      <c r="H1" s="4"/>
      <c r="I1" s="4"/>
      <c r="J1" s="4"/>
      <c r="K1" s="4"/>
      <c r="L1" s="15"/>
    </row>
    <row r="2" ht="42.75" spans="1:12">
      <c r="A2" s="6" t="s">
        <v>1</v>
      </c>
      <c r="B2" s="7" t="s">
        <v>2</v>
      </c>
      <c r="C2" s="7" t="s">
        <v>113</v>
      </c>
      <c r="D2" s="7" t="s">
        <v>4</v>
      </c>
      <c r="E2" s="7" t="s">
        <v>5</v>
      </c>
      <c r="F2" s="7" t="s">
        <v>6</v>
      </c>
      <c r="G2" s="7" t="s">
        <v>7</v>
      </c>
      <c r="H2" s="7" t="s">
        <v>8</v>
      </c>
      <c r="I2" s="7" t="s">
        <v>9</v>
      </c>
      <c r="J2" s="7" t="s">
        <v>10</v>
      </c>
      <c r="K2" s="7" t="s">
        <v>11</v>
      </c>
      <c r="L2" s="16" t="s">
        <v>12</v>
      </c>
    </row>
    <row r="3" ht="409.5" spans="1:12">
      <c r="A3" s="8">
        <v>1</v>
      </c>
      <c r="B3" s="9" t="s">
        <v>114</v>
      </c>
      <c r="C3" s="10" t="s">
        <v>115</v>
      </c>
      <c r="D3" s="9">
        <v>4</v>
      </c>
      <c r="E3" s="9">
        <v>3</v>
      </c>
      <c r="F3" s="9">
        <v>3</v>
      </c>
      <c r="G3" s="9">
        <v>4</v>
      </c>
      <c r="H3" s="9">
        <v>3</v>
      </c>
      <c r="I3" s="9">
        <v>4</v>
      </c>
      <c r="J3" s="9">
        <v>3</v>
      </c>
      <c r="K3" s="17">
        <f>SUM(D3:J3)</f>
        <v>24</v>
      </c>
      <c r="L3" s="18" t="s">
        <v>20</v>
      </c>
    </row>
    <row r="4" ht="242.25" spans="1:12">
      <c r="A4" s="8">
        <v>2</v>
      </c>
      <c r="B4" s="9" t="s">
        <v>116</v>
      </c>
      <c r="C4" s="10" t="s">
        <v>117</v>
      </c>
      <c r="D4" s="9">
        <v>1</v>
      </c>
      <c r="E4" s="9">
        <v>1</v>
      </c>
      <c r="F4" s="9">
        <v>1</v>
      </c>
      <c r="G4" s="9">
        <v>1</v>
      </c>
      <c r="H4" s="9">
        <v>1</v>
      </c>
      <c r="I4" s="9">
        <v>1</v>
      </c>
      <c r="J4" s="9">
        <v>1</v>
      </c>
      <c r="K4" s="17">
        <f t="shared" ref="K4:K12" si="0">SUM(D4:J4)</f>
        <v>7</v>
      </c>
      <c r="L4" s="18" t="s">
        <v>20</v>
      </c>
    </row>
    <row r="5" ht="28.5" spans="1:12">
      <c r="A5" s="8">
        <v>3</v>
      </c>
      <c r="B5" s="9" t="s">
        <v>118</v>
      </c>
      <c r="C5" s="10" t="s">
        <v>119</v>
      </c>
      <c r="D5" s="9">
        <v>4</v>
      </c>
      <c r="E5" s="9">
        <v>3</v>
      </c>
      <c r="F5" s="9">
        <v>3</v>
      </c>
      <c r="G5" s="9">
        <v>4</v>
      </c>
      <c r="H5" s="9">
        <v>3</v>
      </c>
      <c r="I5" s="9">
        <v>4</v>
      </c>
      <c r="J5" s="9">
        <v>3</v>
      </c>
      <c r="K5" s="17">
        <f t="shared" si="0"/>
        <v>24</v>
      </c>
      <c r="L5" s="18" t="s">
        <v>37</v>
      </c>
    </row>
    <row r="6" spans="1:12">
      <c r="A6" s="8">
        <v>4</v>
      </c>
      <c r="B6" s="9" t="s">
        <v>85</v>
      </c>
      <c r="C6" s="10" t="s">
        <v>86</v>
      </c>
      <c r="D6" s="9">
        <v>4</v>
      </c>
      <c r="E6" s="9">
        <v>3</v>
      </c>
      <c r="F6" s="9">
        <v>3</v>
      </c>
      <c r="G6" s="9">
        <v>4</v>
      </c>
      <c r="H6" s="9">
        <v>3</v>
      </c>
      <c r="I6" s="9">
        <v>4</v>
      </c>
      <c r="J6" s="9">
        <v>3</v>
      </c>
      <c r="K6" s="17">
        <f t="shared" si="0"/>
        <v>24</v>
      </c>
      <c r="L6" s="18" t="s">
        <v>84</v>
      </c>
    </row>
    <row r="7" ht="28.5" spans="1:12">
      <c r="A7" s="8">
        <v>5</v>
      </c>
      <c r="B7" s="9" t="s">
        <v>120</v>
      </c>
      <c r="C7" s="10" t="s">
        <v>19</v>
      </c>
      <c r="D7" s="9">
        <v>1</v>
      </c>
      <c r="E7" s="9">
        <v>1</v>
      </c>
      <c r="F7" s="9">
        <v>1</v>
      </c>
      <c r="G7" s="9">
        <v>1</v>
      </c>
      <c r="H7" s="9">
        <v>1</v>
      </c>
      <c r="I7" s="9">
        <v>1</v>
      </c>
      <c r="J7" s="9">
        <v>1</v>
      </c>
      <c r="K7" s="17">
        <f t="shared" si="0"/>
        <v>7</v>
      </c>
      <c r="L7" s="18" t="s">
        <v>37</v>
      </c>
    </row>
    <row r="8" spans="1:12">
      <c r="A8" s="8">
        <v>6</v>
      </c>
      <c r="B8" s="9" t="s">
        <v>121</v>
      </c>
      <c r="C8" s="10" t="s">
        <v>122</v>
      </c>
      <c r="D8" s="9">
        <v>1</v>
      </c>
      <c r="E8" s="9">
        <v>1</v>
      </c>
      <c r="F8" s="9">
        <v>1</v>
      </c>
      <c r="G8" s="9">
        <v>1</v>
      </c>
      <c r="H8" s="9">
        <v>1</v>
      </c>
      <c r="I8" s="9">
        <v>1</v>
      </c>
      <c r="J8" s="9">
        <v>1</v>
      </c>
      <c r="K8" s="17">
        <f t="shared" si="0"/>
        <v>7</v>
      </c>
      <c r="L8" s="18" t="s">
        <v>46</v>
      </c>
    </row>
    <row r="9" spans="1:12">
      <c r="A9" s="8">
        <v>7</v>
      </c>
      <c r="B9" s="9" t="s">
        <v>107</v>
      </c>
      <c r="C9" s="10" t="s">
        <v>108</v>
      </c>
      <c r="D9" s="9">
        <v>200</v>
      </c>
      <c r="E9" s="9">
        <v>200</v>
      </c>
      <c r="F9" s="9">
        <v>200</v>
      </c>
      <c r="G9" s="9">
        <v>200</v>
      </c>
      <c r="H9" s="9">
        <v>200</v>
      </c>
      <c r="I9" s="9">
        <v>200</v>
      </c>
      <c r="J9" s="9">
        <v>200</v>
      </c>
      <c r="K9" s="17">
        <f t="shared" si="0"/>
        <v>1400</v>
      </c>
      <c r="L9" s="18" t="s">
        <v>31</v>
      </c>
    </row>
    <row r="10" spans="1:12">
      <c r="A10" s="8">
        <v>8</v>
      </c>
      <c r="B10" s="9" t="s">
        <v>123</v>
      </c>
      <c r="C10" s="10" t="s">
        <v>19</v>
      </c>
      <c r="D10" s="9">
        <v>0</v>
      </c>
      <c r="E10" s="9">
        <v>3</v>
      </c>
      <c r="F10" s="9">
        <v>0</v>
      </c>
      <c r="G10" s="9">
        <v>0</v>
      </c>
      <c r="H10" s="9">
        <v>0</v>
      </c>
      <c r="I10" s="9">
        <v>0</v>
      </c>
      <c r="J10" s="9">
        <v>3</v>
      </c>
      <c r="K10" s="17">
        <f t="shared" si="0"/>
        <v>6</v>
      </c>
      <c r="L10" s="18" t="s">
        <v>20</v>
      </c>
    </row>
    <row r="11" spans="1:12">
      <c r="A11" s="8">
        <v>9</v>
      </c>
      <c r="B11" s="9" t="s">
        <v>109</v>
      </c>
      <c r="C11" s="10" t="s">
        <v>124</v>
      </c>
      <c r="D11" s="9">
        <v>200</v>
      </c>
      <c r="E11" s="9">
        <v>200</v>
      </c>
      <c r="F11" s="9">
        <v>200</v>
      </c>
      <c r="G11" s="9">
        <v>200</v>
      </c>
      <c r="H11" s="9">
        <v>200</v>
      </c>
      <c r="I11" s="9">
        <v>200</v>
      </c>
      <c r="J11" s="9">
        <v>200</v>
      </c>
      <c r="K11" s="17">
        <f t="shared" si="0"/>
        <v>1400</v>
      </c>
      <c r="L11" s="18" t="s">
        <v>31</v>
      </c>
    </row>
    <row r="12" ht="29.25" spans="1:12">
      <c r="A12" s="11">
        <v>10</v>
      </c>
      <c r="B12" s="12" t="s">
        <v>59</v>
      </c>
      <c r="C12" s="13" t="s">
        <v>60</v>
      </c>
      <c r="D12" s="14">
        <v>1</v>
      </c>
      <c r="E12" s="14">
        <v>1</v>
      </c>
      <c r="F12" s="14">
        <v>1</v>
      </c>
      <c r="G12" s="14">
        <v>1</v>
      </c>
      <c r="H12" s="14">
        <v>1</v>
      </c>
      <c r="I12" s="14">
        <v>1</v>
      </c>
      <c r="J12" s="14">
        <v>1</v>
      </c>
      <c r="K12" s="17">
        <f t="shared" si="0"/>
        <v>7</v>
      </c>
      <c r="L12" s="19" t="s">
        <v>46</v>
      </c>
    </row>
  </sheetData>
  <mergeCells count="1">
    <mergeCell ref="A1:L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信号</vt:lpstr>
      <vt:lpstr>电警</vt:lpstr>
      <vt:lpstr>监控</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吴灿東Dong</cp:lastModifiedBy>
  <dcterms:created xsi:type="dcterms:W3CDTF">2016-12-15T08:32:00Z</dcterms:created>
  <dcterms:modified xsi:type="dcterms:W3CDTF">2025-09-19T08:37:34Z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KSOReadingLayout">
    <vt:bool>true</vt:bool>
  </property>
  <property fmtid="{D5CDD505-2E9C-101B-9397-08002B2CF9AE}" pid="4" name="GSEDS_HWMT_d46a6755">
    <vt:lpwstr>f2455f89_mFV3wj84Kik2NspOkHv5pjeUY7Y=_8QYrr186VkkwPKc2kQyc3Ki8NvZBFVJqq+nh9oNDnl+R2FyhNX9CEwRRi9bGQTW+AN5+ULrMR75oYsY9Du/v9UHFptevGw==_9b7bed55</vt:lpwstr>
  </property>
  <property fmtid="{D5CDD505-2E9C-101B-9397-08002B2CF9AE}" pid="5" name="ICV">
    <vt:lpwstr>70CC5F9E6149455785DA9FA9FE9F894B</vt:lpwstr>
  </property>
</Properties>
</file>